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Kapak" sheetId="1" r:id="rId1"/>
    <sheet name="Varlıklar" sheetId="2" r:id="rId2"/>
    <sheet name="Yükümlülükler" sheetId="3" r:id="rId3"/>
    <sheet name="Gelir Tablosu" sheetId="4" r:id="rId4"/>
    <sheet name="Kapsamlı Gelir Tablosu" sheetId="5" r:id="rId5"/>
    <sheet name="Özkaynak" sheetId="6" r:id="rId6"/>
    <sheet name="Nakit Akım Tablosu" sheetId="7" r:id="rId7"/>
  </sheets>
  <externalReferences>
    <externalReference r:id="rId10"/>
    <externalReference r:id="rId11"/>
  </externalReferences>
  <definedNames>
    <definedName name="_ftn1" localSheetId="4">'Kapsamlı Gelir Tablosu'!$B$27</definedName>
    <definedName name="_ftn2" localSheetId="4">'Kapsamlı Gelir Tablosu'!$B$28</definedName>
    <definedName name="_ftnref2" localSheetId="4">'Kapsamlı Gelir Tablosu'!$B$15</definedName>
    <definedName name="INDEX" localSheetId="0">INDEX('[1]IND'!$B$6:$AN$17,MONTH('Kapak'!ap),YEAR('Kapak'!ap)-1969)/INDEX('[1]IND'!$B$6:$AN$17,MONTH('[1]INPUT'!$AH$2),YEAR('[1]INPUT'!$AH$2)-1969)</definedName>
    <definedName name="INDEX">INDEX('[2]IND'!$B$6:$AN$17,MONTH(ap),YEAR(ap)-1969)/INDEX('[2]IND'!$B$6:$AN$17,MONTH('[2]INPUT'!$AH$2),YEAR('[2]INPUT'!$AH$2)-1969)</definedName>
    <definedName name="_xlnm.Print_Area" localSheetId="3">'Gelir Tablosu'!$B$2:$E$41</definedName>
    <definedName name="_xlnm.Print_Area" localSheetId="4">'Kapsamlı Gelir Tablosu'!$B$3:$D$27</definedName>
    <definedName name="_xlnm.Print_Area" localSheetId="6">'Nakit Akım Tablosu'!$B$3:$D$60</definedName>
    <definedName name="_xlnm.Print_Area" localSheetId="5">'Özkaynak'!$B$3:$N$27</definedName>
    <definedName name="_xlnm.Print_Area" localSheetId="1">'Varlıklar'!$B$2:$E$31</definedName>
    <definedName name="_xlnm.Print_Area" localSheetId="2">'Yükümlülükler'!$B$2:$E$53</definedName>
  </definedNames>
  <calcPr fullCalcOnLoad="1"/>
</workbook>
</file>

<file path=xl/sharedStrings.xml><?xml version="1.0" encoding="utf-8"?>
<sst xmlns="http://schemas.openxmlformats.org/spreadsheetml/2006/main" count="205" uniqueCount="165">
  <si>
    <t>Cari Dönem</t>
  </si>
  <si>
    <t>Önceki Dönem</t>
  </si>
  <si>
    <t>(Bağımsız İncelemeden Geçmemiş)</t>
  </si>
  <si>
    <t>(Bağımsız Denetimden Geçmiş)</t>
  </si>
  <si>
    <t>Dipnot Referansları</t>
  </si>
  <si>
    <t>31.03.2010</t>
  </si>
  <si>
    <t>31.12.2009</t>
  </si>
  <si>
    <t>VARLIKLAR</t>
  </si>
  <si>
    <t>Dönen Varlıklar</t>
  </si>
  <si>
    <t>Nakit ve Nakit Benzerleri</t>
  </si>
  <si>
    <t>Ticari Alacaklar</t>
  </si>
  <si>
    <t>- İlişkili Taraflardan Ticari Alacaklar</t>
  </si>
  <si>
    <t>- Diğer Ticari Alacaklar</t>
  </si>
  <si>
    <t>Diğer Alacaklar</t>
  </si>
  <si>
    <t>Stoklar</t>
  </si>
  <si>
    <t>Diğer Dönen Varlıklar</t>
  </si>
  <si>
    <t>Duran Varlıklar</t>
  </si>
  <si>
    <t>Finansal Yatırımlar</t>
  </si>
  <si>
    <t xml:space="preserve">Diğer Alacaklar </t>
  </si>
  <si>
    <t>Yatırım Amaçlı Gayrimenkuller</t>
  </si>
  <si>
    <t>Maddi Duran Varlıklar</t>
  </si>
  <si>
    <t xml:space="preserve">Maddi Olmayan Duran Varlıklar </t>
  </si>
  <si>
    <t>Şerefiye</t>
  </si>
  <si>
    <t>Ertelenmiş Vergi Varlığı</t>
  </si>
  <si>
    <t>Diğer Duran Varlıklar</t>
  </si>
  <si>
    <t>TOPLAM VARLIKLAR</t>
  </si>
  <si>
    <t>YÜKÜMLÜLÜKLER</t>
  </si>
  <si>
    <t>Kısa Vadeli Yükümlülükler</t>
  </si>
  <si>
    <t xml:space="preserve">Finansal Borçlar </t>
  </si>
  <si>
    <t>- Banka Kredileri</t>
  </si>
  <si>
    <t>- Finansal Kiralama İşlemlerinden Borçlar</t>
  </si>
  <si>
    <t>Diğer Finansal Yükümlülükler</t>
  </si>
  <si>
    <t>-Vadeli Piyasa  İşlemlerinden Borçlar</t>
  </si>
  <si>
    <t>Ticari Borçlar</t>
  </si>
  <si>
    <t>- İlişkili Taraflara Ticari Borçlar</t>
  </si>
  <si>
    <t>- Diğer Ticari Borçlar</t>
  </si>
  <si>
    <t>Diğer Borçlar</t>
  </si>
  <si>
    <t>Dönem Karı Vergi Yükümlülüğü</t>
  </si>
  <si>
    <t>Borç Karşılıkları</t>
  </si>
  <si>
    <t>Diğer Kısa Vadeli Yükümlülükler</t>
  </si>
  <si>
    <t>Uzun Vadeli Yükümlülükler</t>
  </si>
  <si>
    <t>-Azınlık Hisseleri Satış Opsiyon Yükümlülüğü</t>
  </si>
  <si>
    <t>Kıdem Tazminatı Karşılığı</t>
  </si>
  <si>
    <t>Ertelenmiş Vergi Yükümlülüğü</t>
  </si>
  <si>
    <t>Diğer Uzun Vadeli Yükümlülükler</t>
  </si>
  <si>
    <t>ÖZSERMAYE</t>
  </si>
  <si>
    <t>Ana Ortaklığa Ait Özsermaye</t>
  </si>
  <si>
    <t xml:space="preserve">Ödenmiş Sermaye </t>
  </si>
  <si>
    <t>Ödenmiş Sermaye Enflasyon Düzeltme Farkları (-)</t>
  </si>
  <si>
    <t>Değer Artış Fonları</t>
  </si>
  <si>
    <t>-Azınlık Hisseleri Satış Opsiyonu Değerleme Fonu</t>
  </si>
  <si>
    <t>-İştirak Alımından Kaynaklanan Rayiç Değer Düzeltme Farkı</t>
  </si>
  <si>
    <t>-Gerçekleşmemiş Türev Zararı</t>
  </si>
  <si>
    <t>-Hisse Bazlı Ödemeler Fonu</t>
  </si>
  <si>
    <t>Yabancı para çevrim farkları</t>
  </si>
  <si>
    <t>Kardan ayrılan kısıtlanmış yedekler</t>
  </si>
  <si>
    <t>Geçmiş Yıllar Karları</t>
  </si>
  <si>
    <t>Net Dönem Karı</t>
  </si>
  <si>
    <t>TOPLAM YÜKÜMLÜLÜKLER</t>
  </si>
  <si>
    <r>
      <t>Dipnot</t>
    </r>
    <r>
      <rPr>
        <b/>
        <sz val="10"/>
        <rFont val="Times New Roman"/>
        <family val="1"/>
      </rPr>
      <t xml:space="preserve"> </t>
    </r>
  </si>
  <si>
    <t>Referansları</t>
  </si>
  <si>
    <t>01 Ocak-             31 Mart 2010</t>
  </si>
  <si>
    <t>01 Ocak-             31 Mart 2009</t>
  </si>
  <si>
    <t xml:space="preserve">Satış gelirleri </t>
  </si>
  <si>
    <t>Satışların maliyeti (-)</t>
  </si>
  <si>
    <t>Brüt kar</t>
  </si>
  <si>
    <t>Pazarlama, satış ve dağıtım giderleri (-)</t>
  </si>
  <si>
    <t>Genel yönetim giderleri (-)</t>
  </si>
  <si>
    <t>Araştırma ve geliştirme giderleri (-)</t>
  </si>
  <si>
    <t xml:space="preserve">Diğer faaliyet gelirleri </t>
  </si>
  <si>
    <t>Diğer faaliyet giderleri (-)</t>
  </si>
  <si>
    <t>Faaliyet karı</t>
  </si>
  <si>
    <t>Finansal gelirler</t>
  </si>
  <si>
    <t>Finansal giderler (-)</t>
  </si>
  <si>
    <t>Vergi öncesi kar</t>
  </si>
  <si>
    <t>Faaliyetler vergi gideri</t>
  </si>
  <si>
    <t>- Dönem vergi gideri</t>
  </si>
  <si>
    <t>- Ertelenmiş vergi geliri / (gideri) (-)</t>
  </si>
  <si>
    <t>Dönem karı</t>
  </si>
  <si>
    <t>Ana ortaklık hissedarlarına ait kısım</t>
  </si>
  <si>
    <t>Azınlık payları</t>
  </si>
  <si>
    <t>Net dönem karı</t>
  </si>
  <si>
    <t>Ana ortaklık hissedarlarına ait hisse başına kazanç (tam Kuruş) (Dipnot 4)</t>
  </si>
  <si>
    <t>Ana ortaklık hissedarlarına ait seyretilmiş hisse başına kazanç (tam Kuruş) (Dipnot 4)</t>
  </si>
  <si>
    <t>Dönem Karı</t>
  </si>
  <si>
    <t>Diğer Kapsamlı Gelir:</t>
  </si>
  <si>
    <t>Finansal varlıklar değer artış fonundaki değişim</t>
  </si>
  <si>
    <t>Konsolide gelir tablosuna transfer edilen korunma aracı rayiç bedel zararı </t>
  </si>
  <si>
    <t>Korunma aracı rayiç bedelindeki değişim</t>
  </si>
  <si>
    <t>Yabancı para çevrim farklarındaki değişim</t>
  </si>
  <si>
    <t>Diğer kapsamlı gelir/ gider (vergi sonrası)</t>
  </si>
  <si>
    <t>Toplam kapsamlı gelir</t>
  </si>
  <si>
    <t>Toplam kapsamlı gelirin dağılımı:</t>
  </si>
  <si>
    <t>Değer artış fonları</t>
  </si>
  <si>
    <t>Ödenmiş sermaye</t>
  </si>
  <si>
    <t>Ödenmiş sermaye enflasyon düzeltme farkları</t>
  </si>
  <si>
    <t>Azınlık hisseleri satış opsiyonu değerleme fonu</t>
  </si>
  <si>
    <t>Hisse bazlı ödemeler fonu</t>
  </si>
  <si>
    <t>İştirak alımından kaynaklanan rayiç değer düzeltme farkı</t>
  </si>
  <si>
    <t>Gerçekleşmemiş türev zararı</t>
  </si>
  <si>
    <t>Yabancı Para Çevrim farkları</t>
  </si>
  <si>
    <t>Geçmiş yıl karı</t>
  </si>
  <si>
    <t>Toplam özsermaye</t>
  </si>
  <si>
    <t xml:space="preserve">1 Ocak 2009 Bakiyesi </t>
  </si>
  <si>
    <t>Geçmiş yıl karlarına transfer</t>
  </si>
  <si>
    <t>Kardan ayrılan kısıtlanmış yedeklere transfer</t>
  </si>
  <si>
    <t xml:space="preserve">Azınlık hisseleri satış opsiyon yükümlülüğüne sınıflama öncesi azınlık hakları </t>
  </si>
  <si>
    <t>Diğer kapsamlı gelir / (gider)</t>
  </si>
  <si>
    <t>Azınlık hisseleri satış opsiyon yükümlülüğü</t>
  </si>
  <si>
    <t>31 Mart 2009 Bakiyesi</t>
  </si>
  <si>
    <t xml:space="preserve">1 Ocak 2010 Bakiyesi </t>
  </si>
  <si>
    <t>Azınlık hisseleri satış opsiyon yükümlülüğüne sınıflama öncesi azınlık hakları</t>
  </si>
  <si>
    <t>31 Mart 2010 Bakiyesi</t>
  </si>
  <si>
    <t>1 Ocak - 31 Mart 2010</t>
  </si>
  <si>
    <t>1 Ocak - 31 Mart 2009</t>
  </si>
  <si>
    <t xml:space="preserve">Gelir vergisi gideri öncesi dönem karı </t>
  </si>
  <si>
    <t>Operasyonel faaliyetlerden sağlanan nakit için gelir vergisi gideri öncesi net kara yapılan düzeltmeler  :</t>
  </si>
  <si>
    <t>Amortisman ve itfa giderleri ve değer düşüklüğü</t>
  </si>
  <si>
    <t>Maddi duran varlık satış karı</t>
  </si>
  <si>
    <t>UFRYK 12 düzeltmesi</t>
  </si>
  <si>
    <t>Kur farkı gideri/(geliri), net</t>
  </si>
  <si>
    <t>Faiz gideri ve (geliri), net</t>
  </si>
  <si>
    <t xml:space="preserve">Konusu kalmayan şüpheli alacaklar gelirleri </t>
  </si>
  <si>
    <t>Şüpheli alacak karşılık giderleri</t>
  </si>
  <si>
    <t>Kıdem tazminatı karşılık giderleri</t>
  </si>
  <si>
    <t>Dava karşılık gideri/(geri çevrilmesi), net</t>
  </si>
  <si>
    <t>Türev araç zararı / karı</t>
  </si>
  <si>
    <t>İzin karşılık gideri/(geri çevrilmesi), net</t>
  </si>
  <si>
    <t>Diğer karşılıklar</t>
  </si>
  <si>
    <t>İşletme sermayesindeki değişimlerden önceki faaliyet karı</t>
  </si>
  <si>
    <t>İşletme sermayesindeki değişimler:</t>
  </si>
  <si>
    <t>Ticari alacaklar ve diğer alacaklar</t>
  </si>
  <si>
    <t>Diğer dönen varlıklar ve stoklar</t>
  </si>
  <si>
    <t>Ticari borçlar ve diğer borçlar</t>
  </si>
  <si>
    <t xml:space="preserve">Diğer duran varlıklar </t>
  </si>
  <si>
    <t>Kısa vadeli diğer yükümlülükler ve borç karşılıkları</t>
  </si>
  <si>
    <t>Uzun vadeli diğer yükümlülükler ve borç karşılıkları</t>
  </si>
  <si>
    <t>Kıdem tazminatı yükümlülüğü ödemesi</t>
  </si>
  <si>
    <t>Bloke hesaplar</t>
  </si>
  <si>
    <t>Vergi ödemesi</t>
  </si>
  <si>
    <t>İşletme faaliyetlerinden sağlanan net nakit</t>
  </si>
  <si>
    <t xml:space="preserve"> </t>
  </si>
  <si>
    <t>YATIRIM FAALİYETLERİ</t>
  </si>
  <si>
    <t>Alınan faizler</t>
  </si>
  <si>
    <t>Maddi ve maddi olmayan duran varlık satış hasılatı</t>
  </si>
  <si>
    <t>Maddi ve maddi olmayan duran varlık alımı</t>
  </si>
  <si>
    <t>Yatırım faaliyetlerinde kullanılan net nakit</t>
  </si>
  <si>
    <t>Finansman faaliyetleri</t>
  </si>
  <si>
    <t>Banka kredisi temini (Not 8)</t>
  </si>
  <si>
    <t>Banka kredisi geri ödemeleri (Not 8)</t>
  </si>
  <si>
    <t>Finansal kiralama ana para ödemeleri</t>
  </si>
  <si>
    <t>Faiz ödemeleri</t>
  </si>
  <si>
    <t>Vadeli piyasa işlemleri</t>
  </si>
  <si>
    <t>Finansman faaliyetlerinde kullanılan net nakit</t>
  </si>
  <si>
    <t>Nakit ve nakit benzerlerindeki net azalış</t>
  </si>
  <si>
    <t>Dönem başı nakit ve nakit benzerleri (Not 6)</t>
  </si>
  <si>
    <t>Dönem sonu nakit ve nakit benzerleri (Not 6)</t>
  </si>
  <si>
    <t>İçindekiler</t>
  </si>
  <si>
    <t>Gelir Tablosu</t>
  </si>
  <si>
    <t>Kapsamlı Gelir Tablosu</t>
  </si>
  <si>
    <t>Nakit Akım Tablosu</t>
  </si>
  <si>
    <t>Özkaynak Değişim Tablosu</t>
  </si>
  <si>
    <t>Varlıklar</t>
  </si>
  <si>
    <t>Yükümlülükler</t>
  </si>
  <si>
    <t>Tüm tutarlar Bin Türk Lirası (“TL”) olarak gösterilmiştir.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</si>
</sst>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;\-\-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Helv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9"/>
      <name val="Calibri"/>
      <family val="2"/>
    </font>
    <font>
      <sz val="18"/>
      <color indexed="56"/>
      <name val="Cambria"/>
      <family val="2"/>
    </font>
    <font>
      <b/>
      <sz val="20"/>
      <color indexed="9"/>
      <name val="Calibri"/>
      <family val="0"/>
    </font>
    <font>
      <b/>
      <sz val="20"/>
      <color indexed="56"/>
      <name val="Calibri"/>
      <family val="0"/>
    </font>
    <font>
      <b/>
      <u val="single"/>
      <sz val="11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9" fillId="41" borderId="5" applyNumberFormat="0" applyAlignment="0" applyProtection="0"/>
    <xf numFmtId="0" fontId="40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3" borderId="7" applyNumberFormat="0" applyAlignment="0" applyProtection="0"/>
    <xf numFmtId="0" fontId="41" fillId="0" borderId="0" applyNumberFormat="0" applyFill="0" applyBorder="0" applyAlignment="0" applyProtection="0"/>
    <xf numFmtId="0" fontId="19" fillId="7" borderId="8" applyNumberFormat="0" applyAlignment="0" applyProtection="0"/>
    <xf numFmtId="0" fontId="42" fillId="4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20" fillId="43" borderId="8" applyNumberFormat="0" applyAlignment="0" applyProtection="0"/>
    <xf numFmtId="0" fontId="7" fillId="0" borderId="0" applyNumberFormat="0" applyFill="0" applyBorder="0" applyAlignment="0" applyProtection="0"/>
    <xf numFmtId="0" fontId="46" fillId="45" borderId="5" applyNumberFormat="0" applyAlignment="0" applyProtection="0"/>
    <xf numFmtId="0" fontId="21" fillId="46" borderId="12" applyNumberFormat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" fillId="48" borderId="14" applyNumberFormat="0" applyFont="0" applyAlignment="0" applyProtection="0"/>
    <xf numFmtId="0" fontId="0" fillId="49" borderId="15" applyNumberFormat="0" applyFont="0" applyAlignment="0" applyProtection="0"/>
    <xf numFmtId="0" fontId="25" fillId="50" borderId="0" applyNumberFormat="0" applyBorder="0" applyAlignment="0" applyProtection="0"/>
    <xf numFmtId="0" fontId="49" fillId="41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1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54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5" fontId="2" fillId="0" borderId="19" xfId="0" applyNumberFormat="1" applyFont="1" applyBorder="1" applyAlignment="1" quotePrefix="1">
      <alignment horizontal="right" wrapText="1"/>
    </xf>
    <xf numFmtId="15" fontId="3" fillId="0" borderId="19" xfId="0" applyNumberFormat="1" applyFont="1" applyBorder="1" applyAlignment="1" quotePrefix="1">
      <alignment horizontal="right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172" fontId="3" fillId="0" borderId="1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72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NumberFormat="1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72" fontId="3" fillId="0" borderId="20" xfId="0" applyNumberFormat="1" applyFont="1" applyFill="1" applyBorder="1" applyAlignment="1" applyProtection="1">
      <alignment/>
      <protection hidden="1"/>
    </xf>
    <xf numFmtId="17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3" fillId="0" borderId="0" xfId="0" applyFont="1" applyAlignment="1" quotePrefix="1">
      <alignment horizontal="left" vertical="top" wrapText="1" indent="1"/>
    </xf>
    <xf numFmtId="0" fontId="2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172" fontId="3" fillId="0" borderId="22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72" fontId="3" fillId="0" borderId="0" xfId="0" applyNumberFormat="1" applyFont="1" applyFill="1" applyBorder="1" applyAlignment="1" applyProtection="1">
      <alignment horizontal="center"/>
      <protection hidden="1"/>
    </xf>
    <xf numFmtId="172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19" xfId="0" applyNumberFormat="1" applyFont="1" applyBorder="1" applyAlignment="1">
      <alignment horizontal="center" wrapText="1"/>
    </xf>
    <xf numFmtId="172" fontId="3" fillId="0" borderId="19" xfId="0" applyNumberFormat="1" applyFont="1" applyFill="1" applyBorder="1" applyAlignment="1" applyProtection="1">
      <alignment/>
      <protection hidden="1"/>
    </xf>
    <xf numFmtId="0" fontId="2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right" wrapText="1"/>
    </xf>
    <xf numFmtId="0" fontId="3" fillId="0" borderId="0" xfId="0" applyFont="1" applyAlignment="1" quotePrefix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vertical="center" wrapText="1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15" fontId="55" fillId="0" borderId="19" xfId="0" applyNumberFormat="1" applyFont="1" applyBorder="1" applyAlignment="1">
      <alignment horizontal="right" vertical="center" wrapText="1"/>
    </xf>
    <xf numFmtId="15" fontId="54" fillId="0" borderId="19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vertical="top" wrapText="1"/>
    </xf>
    <xf numFmtId="15" fontId="55" fillId="0" borderId="0" xfId="0" applyNumberFormat="1" applyFont="1" applyBorder="1" applyAlignment="1">
      <alignment horizontal="right" vertical="top" wrapText="1"/>
    </xf>
    <xf numFmtId="172" fontId="2" fillId="0" borderId="0" xfId="0" applyNumberFormat="1" applyFont="1" applyFill="1" applyBorder="1" applyAlignment="1" applyProtection="1">
      <alignment horizontal="right"/>
      <protection hidden="1"/>
    </xf>
    <xf numFmtId="0" fontId="54" fillId="0" borderId="0" xfId="0" applyFont="1" applyBorder="1" applyAlignment="1">
      <alignment horizontal="right" vertical="top" wrapText="1"/>
    </xf>
    <xf numFmtId="172" fontId="0" fillId="0" borderId="0" xfId="0" applyNumberFormat="1" applyBorder="1" applyAlignment="1">
      <alignment/>
    </xf>
    <xf numFmtId="0" fontId="7" fillId="0" borderId="0" xfId="80" applyBorder="1" applyAlignment="1" applyProtection="1">
      <alignment vertical="top" wrapText="1"/>
      <protection/>
    </xf>
    <xf numFmtId="172" fontId="55" fillId="0" borderId="0" xfId="0" applyNumberFormat="1" applyFont="1" applyBorder="1" applyAlignment="1">
      <alignment horizontal="right" vertical="top" wrapText="1"/>
    </xf>
    <xf numFmtId="0" fontId="7" fillId="0" borderId="0" xfId="80" applyBorder="1" applyAlignment="1" applyProtection="1">
      <alignment horizontal="justify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right" wrapText="1"/>
    </xf>
    <xf numFmtId="0" fontId="8" fillId="0" borderId="23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right" wrapText="1"/>
    </xf>
    <xf numFmtId="0" fontId="8" fillId="0" borderId="24" xfId="0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right" vertical="top" wrapText="1"/>
    </xf>
    <xf numFmtId="172" fontId="10" fillId="0" borderId="20" xfId="0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172" fontId="10" fillId="0" borderId="0" xfId="0" applyNumberFormat="1" applyFont="1" applyFill="1" applyBorder="1" applyAlignment="1" applyProtection="1">
      <alignment/>
      <protection hidden="1"/>
    </xf>
    <xf numFmtId="0" fontId="8" fillId="0" borderId="21" xfId="0" applyFont="1" applyBorder="1" applyAlignment="1">
      <alignment vertical="top" wrapText="1"/>
    </xf>
    <xf numFmtId="172" fontId="8" fillId="0" borderId="2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55" borderId="19" xfId="0" applyFont="1" applyFill="1" applyBorder="1" applyAlignment="1">
      <alignment horizontal="right" wrapText="1"/>
    </xf>
    <xf numFmtId="0" fontId="0" fillId="55" borderId="19" xfId="0" applyFont="1" applyFill="1" applyBorder="1" applyAlignment="1">
      <alignment horizontal="right" wrapText="1"/>
    </xf>
    <xf numFmtId="0" fontId="0" fillId="55" borderId="0" xfId="0" applyFont="1" applyFill="1" applyAlignment="1">
      <alignment horizontal="justify" vertical="top" wrapText="1"/>
    </xf>
    <xf numFmtId="0" fontId="5" fillId="55" borderId="0" xfId="0" applyFont="1" applyFill="1" applyAlignment="1">
      <alignment horizontal="justify" vertical="top" wrapText="1"/>
    </xf>
    <xf numFmtId="172" fontId="3" fillId="0" borderId="0" xfId="0" applyNumberFormat="1" applyFont="1" applyFill="1" applyBorder="1" applyAlignment="1" applyProtection="1">
      <alignment/>
      <protection hidden="1"/>
    </xf>
    <xf numFmtId="0" fontId="0" fillId="55" borderId="19" xfId="0" applyFont="1" applyFill="1" applyBorder="1" applyAlignment="1">
      <alignment horizontal="justify" vertical="top" wrapText="1"/>
    </xf>
    <xf numFmtId="172" fontId="3" fillId="0" borderId="19" xfId="0" applyNumberFormat="1" applyFont="1" applyFill="1" applyBorder="1" applyAlignment="1" applyProtection="1">
      <alignment/>
      <protection hidden="1"/>
    </xf>
    <xf numFmtId="0" fontId="5" fillId="55" borderId="19" xfId="0" applyFont="1" applyFill="1" applyBorder="1" applyAlignment="1">
      <alignment horizontal="justify" vertical="top" wrapText="1"/>
    </xf>
    <xf numFmtId="172" fontId="2" fillId="0" borderId="2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Alignment="1">
      <alignment/>
    </xf>
    <xf numFmtId="0" fontId="5" fillId="55" borderId="0" xfId="0" applyFont="1" applyFill="1" applyAlignment="1">
      <alignment horizontal="right" vertical="top" wrapText="1"/>
    </xf>
    <xf numFmtId="0" fontId="0" fillId="55" borderId="0" xfId="0" applyFont="1" applyFill="1" applyAlignment="1">
      <alignment horizontal="right" vertical="top" wrapText="1"/>
    </xf>
    <xf numFmtId="0" fontId="5" fillId="55" borderId="19" xfId="0" applyFont="1" applyFill="1" applyBorder="1" applyAlignment="1">
      <alignment horizontal="right" vertical="top" wrapText="1"/>
    </xf>
    <xf numFmtId="0" fontId="0" fillId="55" borderId="19" xfId="0" applyFont="1" applyFill="1" applyBorder="1" applyAlignment="1">
      <alignment horizontal="right" vertical="top" wrapText="1"/>
    </xf>
    <xf numFmtId="172" fontId="3" fillId="0" borderId="20" xfId="0" applyNumberFormat="1" applyFont="1" applyFill="1" applyBorder="1" applyAlignment="1" applyProtection="1">
      <alignment/>
      <protection hidden="1"/>
    </xf>
    <xf numFmtId="172" fontId="0" fillId="0" borderId="0" xfId="0" applyNumberFormat="1" applyFont="1" applyAlignment="1">
      <alignment/>
    </xf>
    <xf numFmtId="172" fontId="2" fillId="0" borderId="0" xfId="0" applyNumberFormat="1" applyFont="1" applyFill="1" applyBorder="1" applyAlignment="1" applyProtection="1">
      <alignment/>
      <protection hidden="1"/>
    </xf>
    <xf numFmtId="0" fontId="5" fillId="55" borderId="19" xfId="0" applyFont="1" applyFill="1" applyBorder="1" applyAlignment="1">
      <alignment horizontal="right" vertical="top" wrapText="1"/>
    </xf>
    <xf numFmtId="172" fontId="5" fillId="55" borderId="19" xfId="0" applyNumberFormat="1" applyFont="1" applyFill="1" applyBorder="1" applyAlignment="1">
      <alignment horizontal="right" vertical="top" wrapText="1"/>
    </xf>
    <xf numFmtId="172" fontId="6" fillId="55" borderId="19" xfId="0" applyNumberFormat="1" applyFont="1" applyFill="1" applyBorder="1" applyAlignment="1">
      <alignment horizontal="right" vertical="top" wrapText="1"/>
    </xf>
    <xf numFmtId="172" fontId="5" fillId="55" borderId="0" xfId="0" applyNumberFormat="1" applyFont="1" applyFill="1" applyAlignment="1">
      <alignment horizontal="right" vertical="top" wrapText="1"/>
    </xf>
    <xf numFmtId="172" fontId="6" fillId="55" borderId="0" xfId="0" applyNumberFormat="1" applyFont="1" applyFill="1" applyAlignment="1">
      <alignment horizontal="right" vertical="top" wrapText="1"/>
    </xf>
    <xf numFmtId="0" fontId="5" fillId="55" borderId="21" xfId="0" applyFont="1" applyFill="1" applyBorder="1" applyAlignment="1">
      <alignment horizontal="justify" vertical="top" wrapText="1"/>
    </xf>
    <xf numFmtId="3" fontId="5" fillId="55" borderId="21" xfId="0" applyNumberFormat="1" applyFont="1" applyFill="1" applyBorder="1" applyAlignment="1">
      <alignment horizontal="right" vertical="top" wrapText="1"/>
    </xf>
    <xf numFmtId="3" fontId="5" fillId="55" borderId="21" xfId="0" applyNumberFormat="1" applyFont="1" applyFill="1" applyBorder="1" applyAlignment="1">
      <alignment horizontal="right" vertical="top" wrapText="1"/>
    </xf>
    <xf numFmtId="0" fontId="51" fillId="0" borderId="0" xfId="89" applyFont="1">
      <alignment/>
      <protection/>
    </xf>
    <xf numFmtId="0" fontId="36" fillId="0" borderId="0" xfId="89">
      <alignment/>
      <protection/>
    </xf>
    <xf numFmtId="0" fontId="51" fillId="0" borderId="0" xfId="89" applyFont="1" applyAlignment="1">
      <alignment horizontal="left" indent="1"/>
      <protection/>
    </xf>
    <xf numFmtId="0" fontId="7" fillId="0" borderId="0" xfId="80" applyAlignment="1" applyProtection="1">
      <alignment/>
      <protection/>
    </xf>
    <xf numFmtId="0" fontId="40" fillId="56" borderId="0" xfId="89" applyFont="1" applyFill="1" applyAlignment="1">
      <alignment horizontal="center"/>
      <protection/>
    </xf>
    <xf numFmtId="0" fontId="56" fillId="56" borderId="0" xfId="89" applyFont="1" applyFill="1" applyAlignment="1">
      <alignment horizontal="center"/>
      <protection/>
    </xf>
    <xf numFmtId="0" fontId="36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55" borderId="0" xfId="0" applyFont="1" applyFill="1" applyBorder="1" applyAlignment="1">
      <alignment horizontal="justify" vertical="top" wrapText="1"/>
    </xf>
    <xf numFmtId="0" fontId="0" fillId="55" borderId="19" xfId="0" applyFont="1" applyFill="1" applyBorder="1" applyAlignment="1">
      <alignment horizontal="justify" vertical="top" wrapText="1"/>
    </xf>
  </cellXfs>
  <cellStyles count="9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Giriş" xfId="73"/>
    <cellStyle name="Good" xfId="74"/>
    <cellStyle name="Heading 1" xfId="75"/>
    <cellStyle name="Heading 2" xfId="76"/>
    <cellStyle name="Heading 3" xfId="77"/>
    <cellStyle name="Heading 4" xfId="78"/>
    <cellStyle name="Hesaplama" xfId="79"/>
    <cellStyle name="Hyperlink" xfId="80"/>
    <cellStyle name="Input" xfId="81"/>
    <cellStyle name="İşaretli Hücre" xfId="82"/>
    <cellStyle name="İyi" xfId="83"/>
    <cellStyle name="Kötü" xfId="84"/>
    <cellStyle name="Linked Cell" xfId="85"/>
    <cellStyle name="Neutral" xfId="86"/>
    <cellStyle name="Normal 2" xfId="87"/>
    <cellStyle name="Normal 3" xfId="88"/>
    <cellStyle name="Normal 4" xfId="89"/>
    <cellStyle name="Not" xfId="90"/>
    <cellStyle name="Note" xfId="91"/>
    <cellStyle name="Nötr" xfId="92"/>
    <cellStyle name="Output" xfId="93"/>
    <cellStyle name="Percent" xfId="94"/>
    <cellStyle name="Title" xfId="95"/>
    <cellStyle name="Toplam" xfId="96"/>
    <cellStyle name="Total" xfId="97"/>
    <cellStyle name="Uyarı Metni" xfId="98"/>
    <cellStyle name="Vurgu1" xfId="99"/>
    <cellStyle name="Vurgu2" xfId="100"/>
    <cellStyle name="Vurgu3" xfId="101"/>
    <cellStyle name="Vurgu4" xfId="102"/>
    <cellStyle name="Vurgu5" xfId="103"/>
    <cellStyle name="Vurgu6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133350</xdr:rowOff>
    </xdr:from>
    <xdr:to>
      <xdr:col>3</xdr:col>
      <xdr:colOff>142875</xdr:colOff>
      <xdr:row>13</xdr:row>
      <xdr:rowOff>19050</xdr:rowOff>
    </xdr:to>
    <xdr:pic>
      <xdr:nvPicPr>
        <xdr:cNvPr id="1" name="Picture 1" descr="Turk Telekomunikasyon AS_Jan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9650"/>
          <a:ext cx="27051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5</xdr:row>
      <xdr:rowOff>161925</xdr:rowOff>
    </xdr:from>
    <xdr:to>
      <xdr:col>12</xdr:col>
      <xdr:colOff>333375</xdr:colOff>
      <xdr:row>12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762375" y="1038225"/>
          <a:ext cx="447675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003366"/>
              </a:solidFill>
            </a:rPr>
            <a:t>Türk Telekom</a:t>
          </a:r>
          <a:r>
            <a:rPr lang="en-US" cap="none" sz="2000" b="1" i="0" u="none" baseline="0">
              <a:solidFill>
                <a:srgbClr val="003366"/>
              </a:solidFill>
            </a:rPr>
            <a:t>  Yatırımcı</a:t>
          </a:r>
          <a:r>
            <a:rPr lang="en-US" cap="none" sz="2000" b="1" i="0" u="none" baseline="0">
              <a:solidFill>
                <a:srgbClr val="003366"/>
              </a:solidFill>
            </a:rPr>
            <a:t> İlişkileri </a:t>
          </a:r>
          <a:r>
            <a:rPr lang="en-US" cap="none" sz="1100" b="1" i="0" u="sng" baseline="0">
              <a:solidFill>
                <a:srgbClr val="000000"/>
              </a:solidFill>
            </a:rPr>
            <a:t>ir@turktelekom.com.tr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www.turktelekom.com.tr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+90 (212) 306 8080</a:t>
          </a:r>
        </a:p>
      </xdr:txBody>
    </xdr:sp>
    <xdr:clientData/>
  </xdr:twoCellAnchor>
  <xdr:twoCellAnchor>
    <xdr:from>
      <xdr:col>1</xdr:col>
      <xdr:colOff>0</xdr:colOff>
      <xdr:row>2</xdr:row>
      <xdr:rowOff>85725</xdr:rowOff>
    </xdr:from>
    <xdr:to>
      <xdr:col>12</xdr:col>
      <xdr:colOff>314325</xdr:colOff>
      <xdr:row>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33400" y="438150"/>
          <a:ext cx="7686675" cy="476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003366"/>
              </a:solidFill>
            </a:rPr>
            <a:t>Türk Telekom</a:t>
          </a:r>
          <a:r>
            <a:rPr lang="en-US" cap="none" sz="2000" b="1" i="0" u="none" baseline="0">
              <a:solidFill>
                <a:srgbClr val="003366"/>
              </a:solidFill>
            </a:rPr>
            <a:t> </a:t>
          </a:r>
          <a:r>
            <a:rPr lang="en-US" cap="none" sz="2000" b="1" i="0" u="none" baseline="0">
              <a:solidFill>
                <a:srgbClr val="003366"/>
              </a:solidFill>
            </a:rPr>
            <a:t>1.Çeyrek Finansal Tablolar</a:t>
          </a:r>
        </a:p>
      </xdr:txBody>
    </xdr:sp>
    <xdr:clientData/>
  </xdr:twoCellAnchor>
  <xdr:twoCellAnchor>
    <xdr:from>
      <xdr:col>4</xdr:col>
      <xdr:colOff>123825</xdr:colOff>
      <xdr:row>14</xdr:row>
      <xdr:rowOff>85725</xdr:rowOff>
    </xdr:from>
    <xdr:to>
      <xdr:col>12</xdr:col>
      <xdr:colOff>333375</xdr:colOff>
      <xdr:row>20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62375" y="2676525"/>
          <a:ext cx="44767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 finansal tablolardan alınmıştır. 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87980\AppData\Local\Microsoft\Windows\Temporary%20Internet%20Files\Content.Outlook\KT9ZIB5D\Ki&#351;isel\DVS%20updated%202008\Financia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&#351;isel\DVS%20updated%202008\Financi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</sheetNames>
    <sheetDataSet>
      <sheetData sheetId="1">
        <row r="2">
          <cell r="AH2" t="str">
            <v>31.12.2007</v>
          </cell>
        </row>
      </sheetData>
      <sheetData sheetId="56">
        <row r="6">
          <cell r="B6">
            <v>0.01877</v>
          </cell>
          <cell r="C6">
            <v>0.02034</v>
          </cell>
          <cell r="D6">
            <v>0.02453</v>
          </cell>
          <cell r="E6">
            <v>0.0277</v>
          </cell>
          <cell r="F6">
            <v>0.03647</v>
          </cell>
          <cell r="G6">
            <v>0.04401</v>
          </cell>
          <cell r="H6">
            <v>0.0479</v>
          </cell>
          <cell r="I6">
            <v>0.0572</v>
          </cell>
          <cell r="J6">
            <v>0.07904</v>
          </cell>
          <cell r="K6">
            <v>0.11822</v>
          </cell>
          <cell r="L6">
            <v>0.2236</v>
          </cell>
          <cell r="M6">
            <v>0.41676</v>
          </cell>
          <cell r="N6">
            <v>0.51995</v>
          </cell>
          <cell r="O6">
            <v>0.68774</v>
          </cell>
          <cell r="P6">
            <v>0.9136</v>
          </cell>
          <cell r="Q6">
            <v>1.41512</v>
          </cell>
          <cell r="R6">
            <v>1.95074</v>
          </cell>
          <cell r="S6">
            <v>2.40846</v>
          </cell>
          <cell r="T6">
            <v>3.82022</v>
          </cell>
          <cell r="U6">
            <v>6.34162</v>
          </cell>
          <cell r="V6">
            <v>10.03196</v>
          </cell>
          <cell r="W6">
            <v>14.93077</v>
          </cell>
          <cell r="X6">
            <v>25.23661</v>
          </cell>
          <cell r="Y6">
            <v>38.53538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1258.6</v>
          </cell>
          <cell r="AF6">
            <v>2094</v>
          </cell>
          <cell r="AG6">
            <v>2686.8</v>
          </cell>
          <cell r="AH6">
            <v>5157.4</v>
          </cell>
          <cell r="AI6">
            <v>6840.7</v>
          </cell>
          <cell r="AJ6">
            <v>7576.5</v>
          </cell>
          <cell r="AK6">
            <v>8403.8</v>
          </cell>
          <cell r="AL6">
            <v>8403.8</v>
          </cell>
          <cell r="AM6">
            <v>8403.8</v>
          </cell>
          <cell r="AN6">
            <v>8403.8</v>
          </cell>
        </row>
        <row r="7">
          <cell r="B7">
            <v>0.01899</v>
          </cell>
          <cell r="C7">
            <v>0.02074</v>
          </cell>
          <cell r="D7">
            <v>0.02533</v>
          </cell>
          <cell r="E7">
            <v>0.02905</v>
          </cell>
          <cell r="F7">
            <v>0.0376</v>
          </cell>
          <cell r="G7">
            <v>0.045</v>
          </cell>
          <cell r="H7">
            <v>0.04894</v>
          </cell>
          <cell r="I7">
            <v>0.05773</v>
          </cell>
          <cell r="J7">
            <v>0.08258</v>
          </cell>
          <cell r="K7">
            <v>0.12394</v>
          </cell>
          <cell r="L7">
            <v>0.28909</v>
          </cell>
          <cell r="M7">
            <v>0.42613</v>
          </cell>
          <cell r="N7">
            <v>0.53931</v>
          </cell>
          <cell r="O7">
            <v>0.70433</v>
          </cell>
          <cell r="P7">
            <v>0.94449</v>
          </cell>
          <cell r="Q7">
            <v>1.48195</v>
          </cell>
          <cell r="R7">
            <v>1.99038</v>
          </cell>
          <cell r="S7">
            <v>2.49881</v>
          </cell>
          <cell r="T7">
            <v>4.0574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40.54573</v>
          </cell>
          <cell r="Z7">
            <v>66.7</v>
          </cell>
          <cell r="AA7">
            <v>159</v>
          </cell>
          <cell r="AB7">
            <v>259.1</v>
          </cell>
          <cell r="AC7">
            <v>462.8</v>
          </cell>
          <cell r="AD7">
            <v>877.4</v>
          </cell>
          <cell r="AE7">
            <v>1301</v>
          </cell>
          <cell r="AF7">
            <v>2179.3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8403.8</v>
          </cell>
          <cell r="AL7">
            <v>8403.8</v>
          </cell>
          <cell r="AM7">
            <v>8403.8</v>
          </cell>
          <cell r="AN7">
            <v>8403.8</v>
          </cell>
        </row>
        <row r="8">
          <cell r="B8">
            <v>0.01883</v>
          </cell>
          <cell r="C8">
            <v>0.02091</v>
          </cell>
          <cell r="D8">
            <v>0.02524</v>
          </cell>
          <cell r="E8">
            <v>0.02928</v>
          </cell>
          <cell r="F8">
            <v>0.03934</v>
          </cell>
          <cell r="G8">
            <v>0.04545</v>
          </cell>
          <cell r="H8">
            <v>0.04949</v>
          </cell>
          <cell r="I8">
            <v>0.05829</v>
          </cell>
          <cell r="J8">
            <v>0.08625</v>
          </cell>
          <cell r="K8">
            <v>0.13022</v>
          </cell>
          <cell r="L8">
            <v>0.30194</v>
          </cell>
          <cell r="M8">
            <v>0.42265</v>
          </cell>
          <cell r="N8">
            <v>0.55729</v>
          </cell>
          <cell r="O8">
            <v>0.71539</v>
          </cell>
          <cell r="P8">
            <v>0.97537</v>
          </cell>
          <cell r="Q8">
            <v>1.56124</v>
          </cell>
          <cell r="R8">
            <v>2.01619</v>
          </cell>
          <cell r="S8">
            <v>2.58352</v>
          </cell>
          <cell r="T8">
            <v>4.33692</v>
          </cell>
          <cell r="U8">
            <v>6.81315</v>
          </cell>
          <cell r="V8">
            <v>10.93266</v>
          </cell>
          <cell r="W8">
            <v>16.47806</v>
          </cell>
          <cell r="X8">
            <v>27.69872</v>
          </cell>
          <cell r="Y8">
            <v>42.47419</v>
          </cell>
          <cell r="Z8">
            <v>71.4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8403.8</v>
          </cell>
          <cell r="AL8">
            <v>8403.8</v>
          </cell>
          <cell r="AM8">
            <v>8403.8</v>
          </cell>
          <cell r="AN8">
            <v>8403.8</v>
          </cell>
        </row>
        <row r="9">
          <cell r="B9">
            <v>0.01879</v>
          </cell>
          <cell r="C9">
            <v>0.02109</v>
          </cell>
          <cell r="D9">
            <v>0.02526</v>
          </cell>
          <cell r="E9">
            <v>0.02954</v>
          </cell>
          <cell r="F9">
            <v>0.04047</v>
          </cell>
          <cell r="G9">
            <v>0.04552</v>
          </cell>
          <cell r="H9">
            <v>0.05111</v>
          </cell>
          <cell r="I9">
            <v>0.06041</v>
          </cell>
          <cell r="J9">
            <v>0.08925</v>
          </cell>
          <cell r="K9">
            <v>0.1404</v>
          </cell>
          <cell r="L9">
            <v>0.31262</v>
          </cell>
          <cell r="M9">
            <v>0.4193</v>
          </cell>
          <cell r="N9">
            <v>0.56789</v>
          </cell>
          <cell r="O9">
            <v>0.72553</v>
          </cell>
          <cell r="P9">
            <v>1.05604</v>
          </cell>
          <cell r="Q9">
            <v>1.59765</v>
          </cell>
          <cell r="R9">
            <v>2.0563</v>
          </cell>
          <cell r="S9">
            <v>2.69081</v>
          </cell>
          <cell r="T9">
            <v>4.53175</v>
          </cell>
          <cell r="U9">
            <v>7.17174</v>
          </cell>
          <cell r="V9">
            <v>11.19525</v>
          </cell>
          <cell r="W9">
            <v>17.36464</v>
          </cell>
          <cell r="X9">
            <v>28.30577</v>
          </cell>
          <cell r="Y9">
            <v>43.58383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8403.8</v>
          </cell>
          <cell r="AL9">
            <v>8403.8</v>
          </cell>
          <cell r="AM9">
            <v>8403.8</v>
          </cell>
          <cell r="AN9">
            <v>8403.8</v>
          </cell>
        </row>
        <row r="10">
          <cell r="B10">
            <v>0.01869</v>
          </cell>
          <cell r="C10">
            <v>0.02139</v>
          </cell>
          <cell r="D10">
            <v>0.02555</v>
          </cell>
          <cell r="E10">
            <v>0.02994</v>
          </cell>
          <cell r="F10">
            <v>0.04162</v>
          </cell>
          <cell r="G10">
            <v>0.04492</v>
          </cell>
          <cell r="H10">
            <v>0.05243</v>
          </cell>
          <cell r="I10">
            <v>0.06117</v>
          </cell>
          <cell r="J10">
            <v>0.09209</v>
          </cell>
          <cell r="K10">
            <v>0.14697</v>
          </cell>
          <cell r="L10">
            <v>0.32182</v>
          </cell>
          <cell r="M10">
            <v>0.42843</v>
          </cell>
          <cell r="N10">
            <v>0.57527</v>
          </cell>
          <cell r="O10">
            <v>0.73752</v>
          </cell>
          <cell r="P10">
            <v>1.12887</v>
          </cell>
          <cell r="Q10">
            <v>1.63222</v>
          </cell>
          <cell r="R10">
            <v>2.08902</v>
          </cell>
          <cell r="S10">
            <v>2.84046</v>
          </cell>
          <cell r="T10">
            <v>4.59104</v>
          </cell>
          <cell r="U10">
            <v>7.4908</v>
          </cell>
          <cell r="V10">
            <v>11.36749</v>
          </cell>
          <cell r="W10">
            <v>17.87005</v>
          </cell>
          <cell r="X10">
            <v>28.50342</v>
          </cell>
          <cell r="Y10">
            <v>44.83748</v>
          </cell>
          <cell r="Z10">
            <v>99.5</v>
          </cell>
          <cell r="AA10">
            <v>179.7</v>
          </cell>
          <cell r="AB10">
            <v>312.1</v>
          </cell>
          <cell r="AC10">
            <v>544.8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8403.8</v>
          </cell>
          <cell r="AL10">
            <v>8403.8</v>
          </cell>
          <cell r="AM10">
            <v>8403.8</v>
          </cell>
          <cell r="AN10">
            <v>8403.8</v>
          </cell>
        </row>
        <row r="11">
          <cell r="B11">
            <v>0.0184</v>
          </cell>
          <cell r="C11">
            <v>0.02126</v>
          </cell>
          <cell r="D11">
            <v>0.0257</v>
          </cell>
          <cell r="E11">
            <v>0.03006</v>
          </cell>
          <cell r="F11">
            <v>0.04028</v>
          </cell>
          <cell r="G11">
            <v>0.04406</v>
          </cell>
          <cell r="H11">
            <v>0.05291</v>
          </cell>
          <cell r="I11">
            <v>0.06188</v>
          </cell>
          <cell r="J11">
            <v>0.09378</v>
          </cell>
          <cell r="K11">
            <v>0.15758</v>
          </cell>
          <cell r="L11">
            <v>0.33068</v>
          </cell>
          <cell r="M11">
            <v>0.45584</v>
          </cell>
          <cell r="N11">
            <v>0.5831</v>
          </cell>
          <cell r="O11">
            <v>0.7472</v>
          </cell>
          <cell r="P11">
            <v>1.18187</v>
          </cell>
          <cell r="Q11">
            <v>1.61148</v>
          </cell>
          <cell r="R11">
            <v>2.10931</v>
          </cell>
          <cell r="S11">
            <v>2.71622</v>
          </cell>
          <cell r="T11">
            <v>4.62775</v>
          </cell>
          <cell r="U11">
            <v>7.73362</v>
          </cell>
          <cell r="V11">
            <v>11.53407</v>
          </cell>
          <cell r="W11">
            <v>18.11287</v>
          </cell>
          <cell r="X11">
            <v>28.57401</v>
          </cell>
          <cell r="Y11">
            <v>45.88783</v>
          </cell>
          <cell r="Z11">
            <v>102.2</v>
          </cell>
          <cell r="AA11">
            <v>182</v>
          </cell>
          <cell r="AB11">
            <v>320.6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8403.8</v>
          </cell>
          <cell r="AL11">
            <v>8403.8</v>
          </cell>
          <cell r="AM11">
            <v>8403.8</v>
          </cell>
          <cell r="AN11">
            <v>8403.8</v>
          </cell>
        </row>
        <row r="12">
          <cell r="B12">
            <v>0.018</v>
          </cell>
          <cell r="C12">
            <v>0.02218</v>
          </cell>
          <cell r="D12">
            <v>0.0261</v>
          </cell>
          <cell r="E12">
            <v>0.03056</v>
          </cell>
          <cell r="F12">
            <v>0.04034</v>
          </cell>
          <cell r="G12">
            <v>0.04371</v>
          </cell>
          <cell r="H12">
            <v>0.05106</v>
          </cell>
          <cell r="I12">
            <v>0.06227</v>
          </cell>
          <cell r="J12">
            <v>0.09793</v>
          </cell>
          <cell r="K12">
            <v>0.16276</v>
          </cell>
          <cell r="L12">
            <v>0.33126</v>
          </cell>
          <cell r="M12">
            <v>0.45654</v>
          </cell>
          <cell r="N12">
            <v>0.59462</v>
          </cell>
          <cell r="O12">
            <v>0.75596</v>
          </cell>
          <cell r="P12">
            <v>1.17358</v>
          </cell>
          <cell r="Q12">
            <v>1.61932</v>
          </cell>
          <cell r="R12">
            <v>2.13512</v>
          </cell>
          <cell r="S12">
            <v>2.7247</v>
          </cell>
          <cell r="T12">
            <v>4.75198</v>
          </cell>
          <cell r="U12">
            <v>8.13173</v>
          </cell>
          <cell r="V12">
            <v>11.7289</v>
          </cell>
          <cell r="W12">
            <v>18.51946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8403.8</v>
          </cell>
          <cell r="AL12">
            <v>8403.8</v>
          </cell>
          <cell r="AM12">
            <v>8403.8</v>
          </cell>
          <cell r="AN12">
            <v>8403.8</v>
          </cell>
        </row>
        <row r="13">
          <cell r="B13">
            <v>0.01839</v>
          </cell>
          <cell r="C13">
            <v>0.0224</v>
          </cell>
          <cell r="D13">
            <v>0.0262</v>
          </cell>
          <cell r="E13">
            <v>0.03126</v>
          </cell>
          <cell r="F13">
            <v>0.04053</v>
          </cell>
          <cell r="G13">
            <v>0.04396</v>
          </cell>
          <cell r="H13">
            <v>0.05197</v>
          </cell>
          <cell r="I13">
            <v>0.06258</v>
          </cell>
          <cell r="J13">
            <v>0.10023</v>
          </cell>
          <cell r="K13">
            <v>0.16813</v>
          </cell>
          <cell r="L13">
            <v>0.33635</v>
          </cell>
          <cell r="M13">
            <v>0.46161</v>
          </cell>
          <cell r="N13">
            <v>0.60615</v>
          </cell>
          <cell r="O13">
            <v>0.77163</v>
          </cell>
          <cell r="P13">
            <v>1.21091</v>
          </cell>
          <cell r="Q13">
            <v>1.64789</v>
          </cell>
          <cell r="R13">
            <v>2.13881</v>
          </cell>
          <cell r="S13">
            <v>2.8094</v>
          </cell>
          <cell r="T13">
            <v>4.91292</v>
          </cell>
          <cell r="U13">
            <v>8.3435</v>
          </cell>
          <cell r="V13">
            <v>12.24842</v>
          </cell>
          <cell r="W13">
            <v>19.39475</v>
          </cell>
          <cell r="X13">
            <v>30.5053</v>
          </cell>
          <cell r="Y13">
            <v>49.86899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8403.8</v>
          </cell>
          <cell r="AL13">
            <v>8403.8</v>
          </cell>
          <cell r="AM13">
            <v>8403.8</v>
          </cell>
          <cell r="AN13">
            <v>8403.8</v>
          </cell>
        </row>
        <row r="14">
          <cell r="B14">
            <v>0.01869</v>
          </cell>
          <cell r="C14">
            <v>0.02237</v>
          </cell>
          <cell r="D14">
            <v>0.0264</v>
          </cell>
          <cell r="E14">
            <v>0.03265</v>
          </cell>
          <cell r="F14">
            <v>0.04173</v>
          </cell>
          <cell r="G14">
            <v>0.04417</v>
          </cell>
          <cell r="H14">
            <v>0.05282</v>
          </cell>
          <cell r="I14">
            <v>0.06801</v>
          </cell>
          <cell r="J14">
            <v>0.10444</v>
          </cell>
          <cell r="K14">
            <v>0.17323</v>
          </cell>
          <cell r="L14">
            <v>0.34798</v>
          </cell>
          <cell r="M14">
            <v>0.4752</v>
          </cell>
          <cell r="N14">
            <v>0.61306</v>
          </cell>
          <cell r="O14">
            <v>0.78776</v>
          </cell>
          <cell r="P14">
            <v>1.23903</v>
          </cell>
          <cell r="Q14">
            <v>1.69307</v>
          </cell>
          <cell r="R14">
            <v>2.1849</v>
          </cell>
          <cell r="S14">
            <v>2.91952</v>
          </cell>
          <cell r="T14">
            <v>5.1388</v>
          </cell>
          <cell r="U14">
            <v>8.55526</v>
          </cell>
          <cell r="V14">
            <v>12.9543</v>
          </cell>
          <cell r="W14">
            <v>20.24463</v>
          </cell>
          <cell r="X14">
            <v>32.41682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8403.8</v>
          </cell>
          <cell r="AL14">
            <v>8403.8</v>
          </cell>
          <cell r="AM14">
            <v>8403.8</v>
          </cell>
          <cell r="AN14">
            <v>8403.8</v>
          </cell>
        </row>
        <row r="15">
          <cell r="B15">
            <v>0.01891</v>
          </cell>
          <cell r="C15">
            <v>0.02298</v>
          </cell>
          <cell r="D15">
            <v>0.02654</v>
          </cell>
          <cell r="E15">
            <v>0.03352</v>
          </cell>
          <cell r="F15">
            <v>0.04157</v>
          </cell>
          <cell r="G15">
            <v>0.04479</v>
          </cell>
          <cell r="H15">
            <v>0.05391</v>
          </cell>
          <cell r="I15">
            <v>0.0712</v>
          </cell>
          <cell r="J15">
            <v>0.1073</v>
          </cell>
          <cell r="K15">
            <v>0.18206</v>
          </cell>
          <cell r="L15">
            <v>0.37275</v>
          </cell>
          <cell r="M15">
            <v>0.48294</v>
          </cell>
          <cell r="N15">
            <v>0.61767</v>
          </cell>
          <cell r="O15">
            <v>0.80943</v>
          </cell>
          <cell r="P15">
            <v>1.2796</v>
          </cell>
          <cell r="Q15">
            <v>1.77742</v>
          </cell>
          <cell r="R15">
            <v>2.27018</v>
          </cell>
          <cell r="S15">
            <v>3.02116</v>
          </cell>
          <cell r="T15">
            <v>5.38727</v>
          </cell>
          <cell r="U15">
            <v>8.79244</v>
          </cell>
          <cell r="V15">
            <v>13.55289</v>
          </cell>
          <cell r="W15">
            <v>20.95616</v>
          </cell>
          <cell r="X15">
            <v>34.2154</v>
          </cell>
          <cell r="Y15">
            <v>53.72027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2516.7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8403.8</v>
          </cell>
          <cell r="AL15">
            <v>8403.8</v>
          </cell>
          <cell r="AM15">
            <v>8403.8</v>
          </cell>
          <cell r="AN15">
            <v>8403.8</v>
          </cell>
        </row>
        <row r="16">
          <cell r="B16">
            <v>0.01914</v>
          </cell>
          <cell r="C16">
            <v>0.02361</v>
          </cell>
          <cell r="D16">
            <v>0.02719</v>
          </cell>
          <cell r="E16">
            <v>0.034</v>
          </cell>
          <cell r="F16">
            <v>0.04176</v>
          </cell>
          <cell r="G16">
            <v>0.04511</v>
          </cell>
          <cell r="H16">
            <v>0.05503</v>
          </cell>
          <cell r="I16">
            <v>0.07335</v>
          </cell>
          <cell r="J16">
            <v>0.10973</v>
          </cell>
          <cell r="K16">
            <v>0.19645</v>
          </cell>
          <cell r="L16">
            <v>0.38675</v>
          </cell>
          <cell r="M16">
            <v>0.49251</v>
          </cell>
          <cell r="N16">
            <v>0.62413</v>
          </cell>
          <cell r="O16">
            <v>0.84262</v>
          </cell>
          <cell r="P16">
            <v>1.32707</v>
          </cell>
          <cell r="Q16">
            <v>1.83181</v>
          </cell>
          <cell r="R16">
            <v>2.30336</v>
          </cell>
          <cell r="S16">
            <v>3.14258</v>
          </cell>
          <cell r="T16">
            <v>5.68374</v>
          </cell>
          <cell r="U16">
            <v>9.15949</v>
          </cell>
          <cell r="V16">
            <v>13.92842</v>
          </cell>
          <cell r="W16">
            <v>21.76368</v>
          </cell>
          <cell r="X16">
            <v>35.40975</v>
          </cell>
          <cell r="Y16">
            <v>57.1339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2577.2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</v>
          </cell>
          <cell r="AK16">
            <v>8403.8</v>
          </cell>
          <cell r="AL16">
            <v>8403.8</v>
          </cell>
          <cell r="AM16">
            <v>8403.8</v>
          </cell>
          <cell r="AN16">
            <v>8403.8</v>
          </cell>
        </row>
        <row r="17">
          <cell r="B17">
            <v>0.01951</v>
          </cell>
          <cell r="C17">
            <v>0.024</v>
          </cell>
          <cell r="D17">
            <v>0.02758</v>
          </cell>
          <cell r="E17">
            <v>0.03561</v>
          </cell>
          <cell r="F17">
            <v>0.0424</v>
          </cell>
          <cell r="G17">
            <v>0.04681</v>
          </cell>
          <cell r="H17">
            <v>0.05577</v>
          </cell>
          <cell r="I17">
            <v>0.0759</v>
          </cell>
          <cell r="J17">
            <v>0.1129</v>
          </cell>
          <cell r="K17">
            <v>0.20477</v>
          </cell>
          <cell r="L17">
            <v>0.39862</v>
          </cell>
          <cell r="M17">
            <v>0.50081</v>
          </cell>
          <cell r="N17">
            <v>0.62781</v>
          </cell>
          <cell r="O17">
            <v>0.87949</v>
          </cell>
          <cell r="P17">
            <v>1.35012</v>
          </cell>
          <cell r="Q17">
            <v>1.86638</v>
          </cell>
          <cell r="R17">
            <v>2.32457</v>
          </cell>
          <cell r="S17">
            <v>3.52375</v>
          </cell>
          <cell r="T17">
            <v>5.9181</v>
          </cell>
          <cell r="U17">
            <v>9.60561</v>
          </cell>
          <cell r="V17">
            <v>14.27571</v>
          </cell>
          <cell r="W17">
            <v>22.72933</v>
          </cell>
          <cell r="X17">
            <v>36.68598</v>
          </cell>
          <cell r="Y17">
            <v>58.79131</v>
          </cell>
          <cell r="Z17">
            <v>134.7</v>
          </cell>
          <cell r="AA17">
            <v>223.1</v>
          </cell>
          <cell r="AB17">
            <v>412.5</v>
          </cell>
          <cell r="AC17">
            <v>787.7</v>
          </cell>
          <cell r="AD17">
            <v>1215.1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8403.8</v>
          </cell>
          <cell r="AK17">
            <v>8403.8</v>
          </cell>
          <cell r="AL17">
            <v>8403.8</v>
          </cell>
          <cell r="AM17">
            <v>8403.8</v>
          </cell>
          <cell r="AN17">
            <v>8403.8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</sheetNames>
    <sheetDataSet>
      <sheetData sheetId="1">
        <row r="2">
          <cell r="AH2" t="str">
            <v>31.12.2007</v>
          </cell>
        </row>
      </sheetData>
      <sheetData sheetId="56">
        <row r="6">
          <cell r="B6">
            <v>0.01877</v>
          </cell>
          <cell r="C6">
            <v>0.02034</v>
          </cell>
          <cell r="D6">
            <v>0.02453</v>
          </cell>
          <cell r="E6">
            <v>0.0277</v>
          </cell>
          <cell r="F6">
            <v>0.03647</v>
          </cell>
          <cell r="G6">
            <v>0.04401</v>
          </cell>
          <cell r="H6">
            <v>0.0479</v>
          </cell>
          <cell r="I6">
            <v>0.0572</v>
          </cell>
          <cell r="J6">
            <v>0.07904</v>
          </cell>
          <cell r="K6">
            <v>0.11822</v>
          </cell>
          <cell r="L6">
            <v>0.2236</v>
          </cell>
          <cell r="M6">
            <v>0.41676</v>
          </cell>
          <cell r="N6">
            <v>0.51995</v>
          </cell>
          <cell r="O6">
            <v>0.68774</v>
          </cell>
          <cell r="P6">
            <v>0.9136</v>
          </cell>
          <cell r="Q6">
            <v>1.41512</v>
          </cell>
          <cell r="R6">
            <v>1.95074</v>
          </cell>
          <cell r="S6">
            <v>2.40846</v>
          </cell>
          <cell r="T6">
            <v>3.82022</v>
          </cell>
          <cell r="U6">
            <v>6.34162</v>
          </cell>
          <cell r="V6">
            <v>10.03196</v>
          </cell>
          <cell r="W6">
            <v>14.93077</v>
          </cell>
          <cell r="X6">
            <v>25.23661</v>
          </cell>
          <cell r="Y6">
            <v>38.53538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1258.6</v>
          </cell>
          <cell r="AF6">
            <v>2094</v>
          </cell>
          <cell r="AG6">
            <v>2686.8</v>
          </cell>
          <cell r="AH6">
            <v>5157.4</v>
          </cell>
          <cell r="AI6">
            <v>6840.7</v>
          </cell>
          <cell r="AJ6">
            <v>7576.5</v>
          </cell>
          <cell r="AK6">
            <v>8403.8</v>
          </cell>
          <cell r="AL6">
            <v>8403.8</v>
          </cell>
          <cell r="AM6">
            <v>8403.8</v>
          </cell>
          <cell r="AN6">
            <v>8403.8</v>
          </cell>
        </row>
        <row r="7">
          <cell r="B7">
            <v>0.01899</v>
          </cell>
          <cell r="C7">
            <v>0.02074</v>
          </cell>
          <cell r="D7">
            <v>0.02533</v>
          </cell>
          <cell r="E7">
            <v>0.02905</v>
          </cell>
          <cell r="F7">
            <v>0.0376</v>
          </cell>
          <cell r="G7">
            <v>0.045</v>
          </cell>
          <cell r="H7">
            <v>0.04894</v>
          </cell>
          <cell r="I7">
            <v>0.05773</v>
          </cell>
          <cell r="J7">
            <v>0.08258</v>
          </cell>
          <cell r="K7">
            <v>0.12394</v>
          </cell>
          <cell r="L7">
            <v>0.28909</v>
          </cell>
          <cell r="M7">
            <v>0.42613</v>
          </cell>
          <cell r="N7">
            <v>0.53931</v>
          </cell>
          <cell r="O7">
            <v>0.70433</v>
          </cell>
          <cell r="P7">
            <v>0.94449</v>
          </cell>
          <cell r="Q7">
            <v>1.48195</v>
          </cell>
          <cell r="R7">
            <v>1.99038</v>
          </cell>
          <cell r="S7">
            <v>2.49881</v>
          </cell>
          <cell r="T7">
            <v>4.0574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40.54573</v>
          </cell>
          <cell r="Z7">
            <v>66.7</v>
          </cell>
          <cell r="AA7">
            <v>159</v>
          </cell>
          <cell r="AB7">
            <v>259.1</v>
          </cell>
          <cell r="AC7">
            <v>462.8</v>
          </cell>
          <cell r="AD7">
            <v>877.4</v>
          </cell>
          <cell r="AE7">
            <v>1301</v>
          </cell>
          <cell r="AF7">
            <v>2179.3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8403.8</v>
          </cell>
          <cell r="AL7">
            <v>8403.8</v>
          </cell>
          <cell r="AM7">
            <v>8403.8</v>
          </cell>
          <cell r="AN7">
            <v>8403.8</v>
          </cell>
        </row>
        <row r="8">
          <cell r="B8">
            <v>0.01883</v>
          </cell>
          <cell r="C8">
            <v>0.02091</v>
          </cell>
          <cell r="D8">
            <v>0.02524</v>
          </cell>
          <cell r="E8">
            <v>0.02928</v>
          </cell>
          <cell r="F8">
            <v>0.03934</v>
          </cell>
          <cell r="G8">
            <v>0.04545</v>
          </cell>
          <cell r="H8">
            <v>0.04949</v>
          </cell>
          <cell r="I8">
            <v>0.05829</v>
          </cell>
          <cell r="J8">
            <v>0.08625</v>
          </cell>
          <cell r="K8">
            <v>0.13022</v>
          </cell>
          <cell r="L8">
            <v>0.30194</v>
          </cell>
          <cell r="M8">
            <v>0.42265</v>
          </cell>
          <cell r="N8">
            <v>0.55729</v>
          </cell>
          <cell r="O8">
            <v>0.71539</v>
          </cell>
          <cell r="P8">
            <v>0.97537</v>
          </cell>
          <cell r="Q8">
            <v>1.56124</v>
          </cell>
          <cell r="R8">
            <v>2.01619</v>
          </cell>
          <cell r="S8">
            <v>2.58352</v>
          </cell>
          <cell r="T8">
            <v>4.33692</v>
          </cell>
          <cell r="U8">
            <v>6.81315</v>
          </cell>
          <cell r="V8">
            <v>10.93266</v>
          </cell>
          <cell r="W8">
            <v>16.47806</v>
          </cell>
          <cell r="X8">
            <v>27.69872</v>
          </cell>
          <cell r="Y8">
            <v>42.47419</v>
          </cell>
          <cell r="Z8">
            <v>71.4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8403.8</v>
          </cell>
          <cell r="AL8">
            <v>8403.8</v>
          </cell>
          <cell r="AM8">
            <v>8403.8</v>
          </cell>
          <cell r="AN8">
            <v>8403.8</v>
          </cell>
        </row>
        <row r="9">
          <cell r="B9">
            <v>0.01879</v>
          </cell>
          <cell r="C9">
            <v>0.02109</v>
          </cell>
          <cell r="D9">
            <v>0.02526</v>
          </cell>
          <cell r="E9">
            <v>0.02954</v>
          </cell>
          <cell r="F9">
            <v>0.04047</v>
          </cell>
          <cell r="G9">
            <v>0.04552</v>
          </cell>
          <cell r="H9">
            <v>0.05111</v>
          </cell>
          <cell r="I9">
            <v>0.06041</v>
          </cell>
          <cell r="J9">
            <v>0.08925</v>
          </cell>
          <cell r="K9">
            <v>0.1404</v>
          </cell>
          <cell r="L9">
            <v>0.31262</v>
          </cell>
          <cell r="M9">
            <v>0.4193</v>
          </cell>
          <cell r="N9">
            <v>0.56789</v>
          </cell>
          <cell r="O9">
            <v>0.72553</v>
          </cell>
          <cell r="P9">
            <v>1.05604</v>
          </cell>
          <cell r="Q9">
            <v>1.59765</v>
          </cell>
          <cell r="R9">
            <v>2.0563</v>
          </cell>
          <cell r="S9">
            <v>2.69081</v>
          </cell>
          <cell r="T9">
            <v>4.53175</v>
          </cell>
          <cell r="U9">
            <v>7.17174</v>
          </cell>
          <cell r="V9">
            <v>11.19525</v>
          </cell>
          <cell r="W9">
            <v>17.36464</v>
          </cell>
          <cell r="X9">
            <v>28.30577</v>
          </cell>
          <cell r="Y9">
            <v>43.58383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8403.8</v>
          </cell>
          <cell r="AL9">
            <v>8403.8</v>
          </cell>
          <cell r="AM9">
            <v>8403.8</v>
          </cell>
          <cell r="AN9">
            <v>8403.8</v>
          </cell>
        </row>
        <row r="10">
          <cell r="B10">
            <v>0.01869</v>
          </cell>
          <cell r="C10">
            <v>0.02139</v>
          </cell>
          <cell r="D10">
            <v>0.02555</v>
          </cell>
          <cell r="E10">
            <v>0.02994</v>
          </cell>
          <cell r="F10">
            <v>0.04162</v>
          </cell>
          <cell r="G10">
            <v>0.04492</v>
          </cell>
          <cell r="H10">
            <v>0.05243</v>
          </cell>
          <cell r="I10">
            <v>0.06117</v>
          </cell>
          <cell r="J10">
            <v>0.09209</v>
          </cell>
          <cell r="K10">
            <v>0.14697</v>
          </cell>
          <cell r="L10">
            <v>0.32182</v>
          </cell>
          <cell r="M10">
            <v>0.42843</v>
          </cell>
          <cell r="N10">
            <v>0.57527</v>
          </cell>
          <cell r="O10">
            <v>0.73752</v>
          </cell>
          <cell r="P10">
            <v>1.12887</v>
          </cell>
          <cell r="Q10">
            <v>1.63222</v>
          </cell>
          <cell r="R10">
            <v>2.08902</v>
          </cell>
          <cell r="S10">
            <v>2.84046</v>
          </cell>
          <cell r="T10">
            <v>4.59104</v>
          </cell>
          <cell r="U10">
            <v>7.4908</v>
          </cell>
          <cell r="V10">
            <v>11.36749</v>
          </cell>
          <cell r="W10">
            <v>17.87005</v>
          </cell>
          <cell r="X10">
            <v>28.50342</v>
          </cell>
          <cell r="Y10">
            <v>44.83748</v>
          </cell>
          <cell r="Z10">
            <v>99.5</v>
          </cell>
          <cell r="AA10">
            <v>179.7</v>
          </cell>
          <cell r="AB10">
            <v>312.1</v>
          </cell>
          <cell r="AC10">
            <v>544.8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8403.8</v>
          </cell>
          <cell r="AL10">
            <v>8403.8</v>
          </cell>
          <cell r="AM10">
            <v>8403.8</v>
          </cell>
          <cell r="AN10">
            <v>8403.8</v>
          </cell>
        </row>
        <row r="11">
          <cell r="B11">
            <v>0.0184</v>
          </cell>
          <cell r="C11">
            <v>0.02126</v>
          </cell>
          <cell r="D11">
            <v>0.0257</v>
          </cell>
          <cell r="E11">
            <v>0.03006</v>
          </cell>
          <cell r="F11">
            <v>0.04028</v>
          </cell>
          <cell r="G11">
            <v>0.04406</v>
          </cell>
          <cell r="H11">
            <v>0.05291</v>
          </cell>
          <cell r="I11">
            <v>0.06188</v>
          </cell>
          <cell r="J11">
            <v>0.09378</v>
          </cell>
          <cell r="K11">
            <v>0.15758</v>
          </cell>
          <cell r="L11">
            <v>0.33068</v>
          </cell>
          <cell r="M11">
            <v>0.45584</v>
          </cell>
          <cell r="N11">
            <v>0.5831</v>
          </cell>
          <cell r="O11">
            <v>0.7472</v>
          </cell>
          <cell r="P11">
            <v>1.18187</v>
          </cell>
          <cell r="Q11">
            <v>1.61148</v>
          </cell>
          <cell r="R11">
            <v>2.10931</v>
          </cell>
          <cell r="S11">
            <v>2.71622</v>
          </cell>
          <cell r="T11">
            <v>4.62775</v>
          </cell>
          <cell r="U11">
            <v>7.73362</v>
          </cell>
          <cell r="V11">
            <v>11.53407</v>
          </cell>
          <cell r="W11">
            <v>18.11287</v>
          </cell>
          <cell r="X11">
            <v>28.57401</v>
          </cell>
          <cell r="Y11">
            <v>45.88783</v>
          </cell>
          <cell r="Z11">
            <v>102.2</v>
          </cell>
          <cell r="AA11">
            <v>182</v>
          </cell>
          <cell r="AB11">
            <v>320.6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8403.8</v>
          </cell>
          <cell r="AL11">
            <v>8403.8</v>
          </cell>
          <cell r="AM11">
            <v>8403.8</v>
          </cell>
          <cell r="AN11">
            <v>8403.8</v>
          </cell>
        </row>
        <row r="12">
          <cell r="B12">
            <v>0.018</v>
          </cell>
          <cell r="C12">
            <v>0.02218</v>
          </cell>
          <cell r="D12">
            <v>0.0261</v>
          </cell>
          <cell r="E12">
            <v>0.03056</v>
          </cell>
          <cell r="F12">
            <v>0.04034</v>
          </cell>
          <cell r="G12">
            <v>0.04371</v>
          </cell>
          <cell r="H12">
            <v>0.05106</v>
          </cell>
          <cell r="I12">
            <v>0.06227</v>
          </cell>
          <cell r="J12">
            <v>0.09793</v>
          </cell>
          <cell r="K12">
            <v>0.16276</v>
          </cell>
          <cell r="L12">
            <v>0.33126</v>
          </cell>
          <cell r="M12">
            <v>0.45654</v>
          </cell>
          <cell r="N12">
            <v>0.59462</v>
          </cell>
          <cell r="O12">
            <v>0.75596</v>
          </cell>
          <cell r="P12">
            <v>1.17358</v>
          </cell>
          <cell r="Q12">
            <v>1.61932</v>
          </cell>
          <cell r="R12">
            <v>2.13512</v>
          </cell>
          <cell r="S12">
            <v>2.7247</v>
          </cell>
          <cell r="T12">
            <v>4.75198</v>
          </cell>
          <cell r="U12">
            <v>8.13173</v>
          </cell>
          <cell r="V12">
            <v>11.7289</v>
          </cell>
          <cell r="W12">
            <v>18.51946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8403.8</v>
          </cell>
          <cell r="AL12">
            <v>8403.8</v>
          </cell>
          <cell r="AM12">
            <v>8403.8</v>
          </cell>
          <cell r="AN12">
            <v>8403.8</v>
          </cell>
        </row>
        <row r="13">
          <cell r="B13">
            <v>0.01839</v>
          </cell>
          <cell r="C13">
            <v>0.0224</v>
          </cell>
          <cell r="D13">
            <v>0.0262</v>
          </cell>
          <cell r="E13">
            <v>0.03126</v>
          </cell>
          <cell r="F13">
            <v>0.04053</v>
          </cell>
          <cell r="G13">
            <v>0.04396</v>
          </cell>
          <cell r="H13">
            <v>0.05197</v>
          </cell>
          <cell r="I13">
            <v>0.06258</v>
          </cell>
          <cell r="J13">
            <v>0.10023</v>
          </cell>
          <cell r="K13">
            <v>0.16813</v>
          </cell>
          <cell r="L13">
            <v>0.33635</v>
          </cell>
          <cell r="M13">
            <v>0.46161</v>
          </cell>
          <cell r="N13">
            <v>0.60615</v>
          </cell>
          <cell r="O13">
            <v>0.77163</v>
          </cell>
          <cell r="P13">
            <v>1.21091</v>
          </cell>
          <cell r="Q13">
            <v>1.64789</v>
          </cell>
          <cell r="R13">
            <v>2.13881</v>
          </cell>
          <cell r="S13">
            <v>2.8094</v>
          </cell>
          <cell r="T13">
            <v>4.91292</v>
          </cell>
          <cell r="U13">
            <v>8.3435</v>
          </cell>
          <cell r="V13">
            <v>12.24842</v>
          </cell>
          <cell r="W13">
            <v>19.39475</v>
          </cell>
          <cell r="X13">
            <v>30.5053</v>
          </cell>
          <cell r="Y13">
            <v>49.86899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8403.8</v>
          </cell>
          <cell r="AL13">
            <v>8403.8</v>
          </cell>
          <cell r="AM13">
            <v>8403.8</v>
          </cell>
          <cell r="AN13">
            <v>8403.8</v>
          </cell>
        </row>
        <row r="14">
          <cell r="B14">
            <v>0.01869</v>
          </cell>
          <cell r="C14">
            <v>0.02237</v>
          </cell>
          <cell r="D14">
            <v>0.0264</v>
          </cell>
          <cell r="E14">
            <v>0.03265</v>
          </cell>
          <cell r="F14">
            <v>0.04173</v>
          </cell>
          <cell r="G14">
            <v>0.04417</v>
          </cell>
          <cell r="H14">
            <v>0.05282</v>
          </cell>
          <cell r="I14">
            <v>0.06801</v>
          </cell>
          <cell r="J14">
            <v>0.10444</v>
          </cell>
          <cell r="K14">
            <v>0.17323</v>
          </cell>
          <cell r="L14">
            <v>0.34798</v>
          </cell>
          <cell r="M14">
            <v>0.4752</v>
          </cell>
          <cell r="N14">
            <v>0.61306</v>
          </cell>
          <cell r="O14">
            <v>0.78776</v>
          </cell>
          <cell r="P14">
            <v>1.23903</v>
          </cell>
          <cell r="Q14">
            <v>1.69307</v>
          </cell>
          <cell r="R14">
            <v>2.1849</v>
          </cell>
          <cell r="S14">
            <v>2.91952</v>
          </cell>
          <cell r="T14">
            <v>5.1388</v>
          </cell>
          <cell r="U14">
            <v>8.55526</v>
          </cell>
          <cell r="V14">
            <v>12.9543</v>
          </cell>
          <cell r="W14">
            <v>20.24463</v>
          </cell>
          <cell r="X14">
            <v>32.41682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8403.8</v>
          </cell>
          <cell r="AL14">
            <v>8403.8</v>
          </cell>
          <cell r="AM14">
            <v>8403.8</v>
          </cell>
          <cell r="AN14">
            <v>8403.8</v>
          </cell>
        </row>
        <row r="15">
          <cell r="B15">
            <v>0.01891</v>
          </cell>
          <cell r="C15">
            <v>0.02298</v>
          </cell>
          <cell r="D15">
            <v>0.02654</v>
          </cell>
          <cell r="E15">
            <v>0.03352</v>
          </cell>
          <cell r="F15">
            <v>0.04157</v>
          </cell>
          <cell r="G15">
            <v>0.04479</v>
          </cell>
          <cell r="H15">
            <v>0.05391</v>
          </cell>
          <cell r="I15">
            <v>0.0712</v>
          </cell>
          <cell r="J15">
            <v>0.1073</v>
          </cell>
          <cell r="K15">
            <v>0.18206</v>
          </cell>
          <cell r="L15">
            <v>0.37275</v>
          </cell>
          <cell r="M15">
            <v>0.48294</v>
          </cell>
          <cell r="N15">
            <v>0.61767</v>
          </cell>
          <cell r="O15">
            <v>0.80943</v>
          </cell>
          <cell r="P15">
            <v>1.2796</v>
          </cell>
          <cell r="Q15">
            <v>1.77742</v>
          </cell>
          <cell r="R15">
            <v>2.27018</v>
          </cell>
          <cell r="S15">
            <v>3.02116</v>
          </cell>
          <cell r="T15">
            <v>5.38727</v>
          </cell>
          <cell r="U15">
            <v>8.79244</v>
          </cell>
          <cell r="V15">
            <v>13.55289</v>
          </cell>
          <cell r="W15">
            <v>20.95616</v>
          </cell>
          <cell r="X15">
            <v>34.2154</v>
          </cell>
          <cell r="Y15">
            <v>53.72027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2516.7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8403.8</v>
          </cell>
          <cell r="AL15">
            <v>8403.8</v>
          </cell>
          <cell r="AM15">
            <v>8403.8</v>
          </cell>
          <cell r="AN15">
            <v>8403.8</v>
          </cell>
        </row>
        <row r="16">
          <cell r="B16">
            <v>0.01914</v>
          </cell>
          <cell r="C16">
            <v>0.02361</v>
          </cell>
          <cell r="D16">
            <v>0.02719</v>
          </cell>
          <cell r="E16">
            <v>0.034</v>
          </cell>
          <cell r="F16">
            <v>0.04176</v>
          </cell>
          <cell r="G16">
            <v>0.04511</v>
          </cell>
          <cell r="H16">
            <v>0.05503</v>
          </cell>
          <cell r="I16">
            <v>0.07335</v>
          </cell>
          <cell r="J16">
            <v>0.10973</v>
          </cell>
          <cell r="K16">
            <v>0.19645</v>
          </cell>
          <cell r="L16">
            <v>0.38675</v>
          </cell>
          <cell r="M16">
            <v>0.49251</v>
          </cell>
          <cell r="N16">
            <v>0.62413</v>
          </cell>
          <cell r="O16">
            <v>0.84262</v>
          </cell>
          <cell r="P16">
            <v>1.32707</v>
          </cell>
          <cell r="Q16">
            <v>1.83181</v>
          </cell>
          <cell r="R16">
            <v>2.30336</v>
          </cell>
          <cell r="S16">
            <v>3.14258</v>
          </cell>
          <cell r="T16">
            <v>5.68374</v>
          </cell>
          <cell r="U16">
            <v>9.15949</v>
          </cell>
          <cell r="V16">
            <v>13.92842</v>
          </cell>
          <cell r="W16">
            <v>21.76368</v>
          </cell>
          <cell r="X16">
            <v>35.40975</v>
          </cell>
          <cell r="Y16">
            <v>57.1339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2577.2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</v>
          </cell>
          <cell r="AK16">
            <v>8403.8</v>
          </cell>
          <cell r="AL16">
            <v>8403.8</v>
          </cell>
          <cell r="AM16">
            <v>8403.8</v>
          </cell>
          <cell r="AN16">
            <v>8403.8</v>
          </cell>
        </row>
        <row r="17">
          <cell r="B17">
            <v>0.01951</v>
          </cell>
          <cell r="C17">
            <v>0.024</v>
          </cell>
          <cell r="D17">
            <v>0.02758</v>
          </cell>
          <cell r="E17">
            <v>0.03561</v>
          </cell>
          <cell r="F17">
            <v>0.0424</v>
          </cell>
          <cell r="G17">
            <v>0.04681</v>
          </cell>
          <cell r="H17">
            <v>0.05577</v>
          </cell>
          <cell r="I17">
            <v>0.0759</v>
          </cell>
          <cell r="J17">
            <v>0.1129</v>
          </cell>
          <cell r="K17">
            <v>0.20477</v>
          </cell>
          <cell r="L17">
            <v>0.39862</v>
          </cell>
          <cell r="M17">
            <v>0.50081</v>
          </cell>
          <cell r="N17">
            <v>0.62781</v>
          </cell>
          <cell r="O17">
            <v>0.87949</v>
          </cell>
          <cell r="P17">
            <v>1.35012</v>
          </cell>
          <cell r="Q17">
            <v>1.86638</v>
          </cell>
          <cell r="R17">
            <v>2.32457</v>
          </cell>
          <cell r="S17">
            <v>3.52375</v>
          </cell>
          <cell r="T17">
            <v>5.9181</v>
          </cell>
          <cell r="U17">
            <v>9.60561</v>
          </cell>
          <cell r="V17">
            <v>14.27571</v>
          </cell>
          <cell r="W17">
            <v>22.72933</v>
          </cell>
          <cell r="X17">
            <v>36.68598</v>
          </cell>
          <cell r="Y17">
            <v>58.79131</v>
          </cell>
          <cell r="Z17">
            <v>134.7</v>
          </cell>
          <cell r="AA17">
            <v>223.1</v>
          </cell>
          <cell r="AB17">
            <v>412.5</v>
          </cell>
          <cell r="AC17">
            <v>787.7</v>
          </cell>
          <cell r="AD17">
            <v>1215.1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8403.8</v>
          </cell>
          <cell r="AK17">
            <v>8403.8</v>
          </cell>
          <cell r="AL17">
            <v>8403.8</v>
          </cell>
          <cell r="AM17">
            <v>8403.8</v>
          </cell>
          <cell r="AN17">
            <v>8403.8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tabSelected="1" zoomScalePageLayoutView="0" workbookViewId="0" topLeftCell="A3">
      <selection activeCell="O16" sqref="O16"/>
    </sheetView>
  </sheetViews>
  <sheetFormatPr defaultColWidth="9.33203125" defaultRowHeight="12.75"/>
  <cols>
    <col min="1" max="1" width="9.33203125" style="112" customWidth="1"/>
    <col min="2" max="2" width="35.66015625" style="112" customWidth="1"/>
    <col min="3" max="16384" width="9.33203125" style="112" customWidth="1"/>
  </cols>
  <sheetData>
    <row r="3" ht="14.25">
      <c r="B3" s="111"/>
    </row>
    <row r="4" ht="14.25">
      <c r="B4" s="111"/>
    </row>
    <row r="6" ht="15"/>
    <row r="7" ht="15">
      <c r="B7" s="111"/>
    </row>
    <row r="8" ht="15">
      <c r="B8" s="113"/>
    </row>
    <row r="9" ht="15">
      <c r="B9" s="113"/>
    </row>
    <row r="10" ht="15"/>
    <row r="11" ht="15"/>
    <row r="12" ht="15"/>
    <row r="13" ht="15"/>
    <row r="14" ht="15"/>
    <row r="15" ht="14.25">
      <c r="B15" s="115" t="s">
        <v>157</v>
      </c>
    </row>
    <row r="16" ht="14.25">
      <c r="B16" s="116" t="s">
        <v>162</v>
      </c>
    </row>
    <row r="17" ht="14.25">
      <c r="B17" s="116" t="s">
        <v>163</v>
      </c>
    </row>
    <row r="18" ht="14.25">
      <c r="B18" s="116" t="s">
        <v>158</v>
      </c>
    </row>
    <row r="19" ht="14.25">
      <c r="B19" s="116" t="s">
        <v>159</v>
      </c>
    </row>
    <row r="20" ht="14.25">
      <c r="B20" s="116" t="s">
        <v>161</v>
      </c>
    </row>
    <row r="21" ht="14.25">
      <c r="B21" s="116" t="s">
        <v>160</v>
      </c>
    </row>
    <row r="22" ht="14.25">
      <c r="B22" s="114"/>
    </row>
  </sheetData>
  <sheetProtection/>
  <hyperlinks>
    <hyperlink ref="B16" location="Varlıklar!A1" display="Varlıklar"/>
    <hyperlink ref="B17" location="Yükümlülükler!A1" display="Yükümlülükler"/>
    <hyperlink ref="B18" location="'Gelir Tablosu'!A1" display="'Gelir Tablosu'!A1"/>
    <hyperlink ref="B19" location="'Kapsamlı Gelir Tablosu'!A1" display="'Kapsamlı Gelir Tablosu'!A1"/>
    <hyperlink ref="B20" location="Özkaynak!A1" display="Özkaynak!A1"/>
    <hyperlink ref="B21" location="'Nakit Akım Tablosu'!A1" display="'Nakit Akım Tablosu'!A1"/>
  </hyperlinks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0"/>
  <sheetViews>
    <sheetView showGridLines="0" zoomScalePageLayoutView="0" workbookViewId="0" topLeftCell="A1">
      <pane xSplit="2" ySplit="9" topLeftCell="C10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A1" sqref="A1"/>
    </sheetView>
  </sheetViews>
  <sheetFormatPr defaultColWidth="9.33203125" defaultRowHeight="12.75"/>
  <cols>
    <col min="1" max="1" width="3" style="0" customWidth="1"/>
    <col min="2" max="2" width="51.5" style="0" customWidth="1"/>
    <col min="3" max="3" width="17.33203125" style="0" customWidth="1"/>
    <col min="4" max="4" width="23.5" style="0" customWidth="1"/>
    <col min="5" max="5" width="21.83203125" style="0" customWidth="1"/>
  </cols>
  <sheetData>
    <row r="1" ht="14.25">
      <c r="B1" s="117" t="s">
        <v>164</v>
      </c>
    </row>
    <row r="2" spans="2:5" ht="12.75">
      <c r="B2" s="118"/>
      <c r="C2" s="2"/>
      <c r="D2" s="4" t="s">
        <v>0</v>
      </c>
      <c r="E2" s="5" t="s">
        <v>1</v>
      </c>
    </row>
    <row r="3" spans="2:6" ht="12.75">
      <c r="B3" s="118"/>
      <c r="C3" s="2"/>
      <c r="D3" s="2"/>
      <c r="E3" s="5"/>
      <c r="F3" s="6"/>
    </row>
    <row r="4" spans="2:5" ht="26.25">
      <c r="B4" s="118"/>
      <c r="C4" s="2"/>
      <c r="D4" s="4" t="s">
        <v>2</v>
      </c>
      <c r="E4" s="5" t="s">
        <v>3</v>
      </c>
    </row>
    <row r="5" spans="2:5" ht="27" customHeight="1" thickBot="1">
      <c r="B5" s="119"/>
      <c r="C5" s="7" t="s">
        <v>4</v>
      </c>
      <c r="D5" s="8" t="s">
        <v>5</v>
      </c>
      <c r="E5" s="9" t="s">
        <v>6</v>
      </c>
    </row>
    <row r="6" spans="2:5" ht="13.5" thickBot="1">
      <c r="B6" s="10"/>
      <c r="C6" s="11"/>
      <c r="D6" s="11"/>
      <c r="E6" s="10"/>
    </row>
    <row r="7" spans="2:5" ht="13.5" thickBot="1">
      <c r="B7" s="12" t="s">
        <v>7</v>
      </c>
      <c r="C7" s="11"/>
      <c r="D7" s="11"/>
      <c r="E7" s="10"/>
    </row>
    <row r="8" spans="2:5" ht="13.5" thickBot="1">
      <c r="B8" s="10"/>
      <c r="C8" s="11"/>
      <c r="D8" s="11"/>
      <c r="E8" s="10"/>
    </row>
    <row r="9" spans="2:5" ht="13.5" thickBot="1">
      <c r="B9" s="12" t="s">
        <v>8</v>
      </c>
      <c r="C9" s="11"/>
      <c r="D9" s="13">
        <f>SUM(D11:D17)</f>
        <v>2910993</v>
      </c>
      <c r="E9" s="13">
        <f>SUM(E11:E17)</f>
        <v>2844599</v>
      </c>
    </row>
    <row r="10" spans="2:5" ht="12.75">
      <c r="B10" s="14"/>
      <c r="C10" s="15"/>
      <c r="D10" s="15"/>
      <c r="E10" s="16"/>
    </row>
    <row r="11" spans="2:5" ht="12.75">
      <c r="B11" s="14" t="s">
        <v>9</v>
      </c>
      <c r="C11" s="15">
        <v>6</v>
      </c>
      <c r="D11" s="17">
        <v>726580</v>
      </c>
      <c r="E11" s="17">
        <v>753693</v>
      </c>
    </row>
    <row r="12" spans="2:5" ht="12.75">
      <c r="B12" s="14" t="s">
        <v>10</v>
      </c>
      <c r="C12" s="18"/>
      <c r="D12" s="17"/>
      <c r="E12" s="17"/>
    </row>
    <row r="13" spans="2:5" ht="12.75">
      <c r="B13" s="19" t="s">
        <v>11</v>
      </c>
      <c r="C13" s="20">
        <v>7</v>
      </c>
      <c r="D13" s="17">
        <v>119441</v>
      </c>
      <c r="E13" s="17">
        <v>90992</v>
      </c>
    </row>
    <row r="14" spans="2:5" ht="12.75">
      <c r="B14" s="19" t="s">
        <v>12</v>
      </c>
      <c r="C14" s="20"/>
      <c r="D14" s="17">
        <v>1399480</v>
      </c>
      <c r="E14" s="17">
        <v>1396175</v>
      </c>
    </row>
    <row r="15" spans="2:5" ht="12.75">
      <c r="B15" s="14" t="s">
        <v>13</v>
      </c>
      <c r="C15" s="20"/>
      <c r="D15" s="17">
        <v>35924</v>
      </c>
      <c r="E15" s="17">
        <v>33309</v>
      </c>
    </row>
    <row r="16" spans="2:5" ht="12.75">
      <c r="B16" s="14" t="s">
        <v>14</v>
      </c>
      <c r="C16" s="20"/>
      <c r="D16" s="17">
        <v>81583</v>
      </c>
      <c r="E16" s="17">
        <v>62920</v>
      </c>
    </row>
    <row r="17" spans="2:5" ht="12.75">
      <c r="B17" s="14" t="s">
        <v>15</v>
      </c>
      <c r="C17" s="20"/>
      <c r="D17" s="17">
        <v>547985</v>
      </c>
      <c r="E17" s="17">
        <v>507510</v>
      </c>
    </row>
    <row r="18" spans="2:5" ht="13.5" thickBot="1">
      <c r="B18" s="12"/>
      <c r="C18" s="21"/>
      <c r="D18" s="17"/>
      <c r="E18" s="17"/>
    </row>
    <row r="19" spans="2:5" ht="13.5" thickBot="1">
      <c r="B19" s="12" t="s">
        <v>16</v>
      </c>
      <c r="C19" s="21"/>
      <c r="D19" s="22">
        <f>SUM(D21:D28)</f>
        <v>10374560</v>
      </c>
      <c r="E19" s="22">
        <f>SUM(E21:E28)</f>
        <v>10556763</v>
      </c>
    </row>
    <row r="20" spans="2:5" ht="12.75">
      <c r="B20" s="14"/>
      <c r="C20" s="14"/>
      <c r="D20" s="15"/>
      <c r="E20" s="15"/>
    </row>
    <row r="21" spans="2:5" ht="12.75">
      <c r="B21" s="14" t="s">
        <v>17</v>
      </c>
      <c r="C21" s="18"/>
      <c r="D21" s="17">
        <v>11840</v>
      </c>
      <c r="E21" s="17">
        <v>11840</v>
      </c>
    </row>
    <row r="22" spans="2:5" ht="12.75">
      <c r="B22" s="14" t="s">
        <v>18</v>
      </c>
      <c r="C22" s="20"/>
      <c r="D22" s="17">
        <v>677</v>
      </c>
      <c r="E22" s="17">
        <v>676</v>
      </c>
    </row>
    <row r="23" spans="2:5" ht="12.75">
      <c r="B23" s="14" t="s">
        <v>19</v>
      </c>
      <c r="C23" s="20"/>
      <c r="D23" s="17">
        <v>286842</v>
      </c>
      <c r="E23" s="17">
        <v>291001</v>
      </c>
    </row>
    <row r="24" spans="2:6" ht="12.75">
      <c r="B24" s="14" t="s">
        <v>20</v>
      </c>
      <c r="C24" s="20">
        <v>9</v>
      </c>
      <c r="D24" s="17">
        <v>6535979</v>
      </c>
      <c r="E24" s="17">
        <v>6629328</v>
      </c>
      <c r="F24" s="23"/>
    </row>
    <row r="25" spans="2:5" ht="12.75">
      <c r="B25" s="14" t="s">
        <v>21</v>
      </c>
      <c r="C25" s="20">
        <v>9</v>
      </c>
      <c r="D25" s="17">
        <v>3211098</v>
      </c>
      <c r="E25" s="17">
        <v>3286440</v>
      </c>
    </row>
    <row r="26" spans="2:6" ht="12.75">
      <c r="B26" s="14" t="s">
        <v>22</v>
      </c>
      <c r="C26" s="20"/>
      <c r="D26" s="17">
        <v>49172</v>
      </c>
      <c r="E26" s="17">
        <v>49172</v>
      </c>
      <c r="F26" s="23"/>
    </row>
    <row r="27" spans="2:5" ht="12.75">
      <c r="B27" s="14" t="s">
        <v>23</v>
      </c>
      <c r="C27" s="20"/>
      <c r="D27" s="17">
        <v>245295</v>
      </c>
      <c r="E27" s="17">
        <v>245125</v>
      </c>
    </row>
    <row r="28" spans="2:5" ht="12.75">
      <c r="B28" s="14" t="s">
        <v>24</v>
      </c>
      <c r="C28" s="20"/>
      <c r="D28" s="17">
        <v>33657</v>
      </c>
      <c r="E28" s="17">
        <v>43181</v>
      </c>
    </row>
    <row r="29" spans="2:5" ht="13.5" thickBot="1">
      <c r="B29" s="10"/>
      <c r="C29" s="11"/>
      <c r="D29" s="11"/>
      <c r="E29" s="11"/>
    </row>
    <row r="30" spans="2:5" ht="13.5" thickBot="1">
      <c r="B30" s="12" t="s">
        <v>25</v>
      </c>
      <c r="C30" s="11"/>
      <c r="D30" s="22">
        <f>D19+D9</f>
        <v>13285553</v>
      </c>
      <c r="E30" s="22">
        <f>E19+E9</f>
        <v>13401362</v>
      </c>
    </row>
  </sheetData>
  <sheetProtection/>
  <mergeCells count="1">
    <mergeCell ref="B2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3"/>
  <sheetViews>
    <sheetView showGridLines="0" zoomScalePageLayoutView="0" workbookViewId="0" topLeftCell="A1">
      <pane xSplit="2" ySplit="9" topLeftCell="C10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A1" sqref="A1"/>
    </sheetView>
  </sheetViews>
  <sheetFormatPr defaultColWidth="9.33203125" defaultRowHeight="12.75"/>
  <cols>
    <col min="1" max="1" width="4.33203125" style="0" customWidth="1"/>
    <col min="2" max="2" width="57.16015625" style="0" customWidth="1"/>
    <col min="3" max="3" width="15" style="0" customWidth="1"/>
    <col min="4" max="4" width="25.5" style="0" customWidth="1"/>
    <col min="5" max="5" width="24" style="0" customWidth="1"/>
  </cols>
  <sheetData>
    <row r="1" spans="2:5" ht="14.25">
      <c r="B1" s="117" t="s">
        <v>164</v>
      </c>
      <c r="E1" s="3"/>
    </row>
    <row r="2" spans="2:5" ht="12.75">
      <c r="B2" s="1"/>
      <c r="D2" s="4" t="s">
        <v>0</v>
      </c>
      <c r="E2" s="5" t="s">
        <v>1</v>
      </c>
    </row>
    <row r="3" spans="2:6" ht="12.75">
      <c r="B3" s="118"/>
      <c r="C3" s="2"/>
      <c r="D3" s="2"/>
      <c r="E3" s="5"/>
      <c r="F3" s="6"/>
    </row>
    <row r="4" spans="2:5" ht="26.25">
      <c r="B4" s="118"/>
      <c r="C4" s="2"/>
      <c r="D4" s="4" t="s">
        <v>2</v>
      </c>
      <c r="E4" s="5" t="s">
        <v>3</v>
      </c>
    </row>
    <row r="5" spans="2:5" ht="27" thickBot="1">
      <c r="B5" s="119"/>
      <c r="C5" s="7" t="s">
        <v>4</v>
      </c>
      <c r="D5" s="8" t="str">
        <f>Varlıklar!D5</f>
        <v>31.03.2010</v>
      </c>
      <c r="E5" s="9" t="str">
        <f>Varlıklar!E5</f>
        <v>31.12.2009</v>
      </c>
    </row>
    <row r="6" spans="2:5" ht="13.5" thickBot="1">
      <c r="B6" s="10"/>
      <c r="C6" s="11"/>
      <c r="D6" s="11"/>
      <c r="E6" s="11"/>
    </row>
    <row r="7" spans="2:5" ht="13.5" thickBot="1">
      <c r="B7" s="12" t="s">
        <v>26</v>
      </c>
      <c r="C7" s="11"/>
      <c r="D7" s="11"/>
      <c r="E7" s="11"/>
    </row>
    <row r="8" spans="2:5" ht="13.5" thickBot="1">
      <c r="B8" s="10"/>
      <c r="C8" s="11"/>
      <c r="D8" s="11"/>
      <c r="E8" s="11"/>
    </row>
    <row r="9" spans="2:5" ht="13.5" thickBot="1">
      <c r="B9" s="12" t="s">
        <v>27</v>
      </c>
      <c r="C9" s="11"/>
      <c r="D9" s="22">
        <f>SUM(D10:D23)</f>
        <v>3111880</v>
      </c>
      <c r="E9" s="22">
        <f>SUM(E10:E23)</f>
        <v>4664947</v>
      </c>
    </row>
    <row r="10" spans="2:5" ht="12.75">
      <c r="B10" s="24"/>
      <c r="C10" s="18"/>
      <c r="D10" s="18"/>
      <c r="E10" s="18"/>
    </row>
    <row r="11" spans="2:5" ht="12.75">
      <c r="B11" s="24" t="s">
        <v>28</v>
      </c>
      <c r="C11" s="20"/>
      <c r="D11" s="17"/>
      <c r="E11" s="17"/>
    </row>
    <row r="12" spans="2:5" ht="12.75">
      <c r="B12" s="25" t="s">
        <v>29</v>
      </c>
      <c r="C12" s="20">
        <v>8</v>
      </c>
      <c r="D12" s="17">
        <v>760702</v>
      </c>
      <c r="E12" s="17">
        <v>2154838</v>
      </c>
    </row>
    <row r="13" spans="2:5" ht="12.75">
      <c r="B13" s="25" t="s">
        <v>30</v>
      </c>
      <c r="C13" s="20"/>
      <c r="D13" s="17">
        <v>5575</v>
      </c>
      <c r="E13" s="17">
        <v>5446</v>
      </c>
    </row>
    <row r="14" spans="2:5" ht="12.75">
      <c r="B14" s="24" t="s">
        <v>31</v>
      </c>
      <c r="C14" s="20"/>
      <c r="D14" s="17"/>
      <c r="E14" s="17"/>
    </row>
    <row r="15" spans="2:5" ht="12.75">
      <c r="B15" s="25" t="s">
        <v>32</v>
      </c>
      <c r="C15" s="20">
        <v>14</v>
      </c>
      <c r="D15" s="17">
        <v>52213</v>
      </c>
      <c r="E15" s="17">
        <v>58835</v>
      </c>
    </row>
    <row r="16" spans="2:5" ht="12.75">
      <c r="B16" s="24" t="s">
        <v>33</v>
      </c>
      <c r="C16" s="18"/>
      <c r="D16" s="17"/>
      <c r="E16" s="17"/>
    </row>
    <row r="17" spans="2:5" ht="12.75">
      <c r="B17" s="25" t="s">
        <v>34</v>
      </c>
      <c r="C17" s="20">
        <v>7</v>
      </c>
      <c r="D17" s="17">
        <v>17922</v>
      </c>
      <c r="E17" s="17">
        <v>23820</v>
      </c>
    </row>
    <row r="18" spans="2:5" ht="12.75">
      <c r="B18" s="25" t="s">
        <v>35</v>
      </c>
      <c r="C18" s="20"/>
      <c r="D18" s="17">
        <v>482751</v>
      </c>
      <c r="E18" s="17">
        <v>858058</v>
      </c>
    </row>
    <row r="19" spans="2:5" ht="12.75">
      <c r="B19" s="24" t="s">
        <v>36</v>
      </c>
      <c r="C19" s="20"/>
      <c r="D19" s="17">
        <v>37503</v>
      </c>
      <c r="E19" s="17">
        <v>39903</v>
      </c>
    </row>
    <row r="20" spans="2:5" ht="12.75">
      <c r="B20" s="24" t="s">
        <v>37</v>
      </c>
      <c r="C20" s="20"/>
      <c r="D20" s="17">
        <v>211962</v>
      </c>
      <c r="E20" s="17">
        <v>149982</v>
      </c>
    </row>
    <row r="21" spans="2:5" ht="12.75">
      <c r="B21" s="24" t="s">
        <v>38</v>
      </c>
      <c r="C21" s="20"/>
      <c r="D21" s="17">
        <v>248931</v>
      </c>
      <c r="E21" s="17">
        <v>248595</v>
      </c>
    </row>
    <row r="22" spans="2:5" ht="12.75">
      <c r="B22" s="24" t="s">
        <v>39</v>
      </c>
      <c r="C22" s="20">
        <v>10</v>
      </c>
      <c r="D22" s="17">
        <v>1294321</v>
      </c>
      <c r="E22" s="17">
        <v>1125470</v>
      </c>
    </row>
    <row r="23" spans="2:5" ht="13.5" thickBot="1">
      <c r="B23" s="10"/>
      <c r="C23" s="11"/>
      <c r="D23" s="11"/>
      <c r="E23" s="11"/>
    </row>
    <row r="24" spans="2:5" ht="13.5" thickBot="1">
      <c r="B24" s="12" t="s">
        <v>40</v>
      </c>
      <c r="C24" s="11"/>
      <c r="D24" s="22">
        <f>SUM(D25:D37)</f>
        <v>4227862</v>
      </c>
      <c r="E24" s="22">
        <f>SUM(E25:E37)</f>
        <v>3314449</v>
      </c>
    </row>
    <row r="25" spans="2:5" ht="12.75">
      <c r="B25" s="24"/>
      <c r="C25" s="18"/>
      <c r="D25" s="18"/>
      <c r="E25" s="18"/>
    </row>
    <row r="26" spans="2:5" ht="12.75">
      <c r="B26" s="24" t="s">
        <v>28</v>
      </c>
      <c r="C26" s="20"/>
      <c r="D26" s="17"/>
      <c r="E26" s="17"/>
    </row>
    <row r="27" spans="2:5" ht="12.75">
      <c r="B27" s="25" t="s">
        <v>29</v>
      </c>
      <c r="C27" s="20">
        <v>8</v>
      </c>
      <c r="D27" s="17">
        <v>2701367</v>
      </c>
      <c r="E27" s="17">
        <v>1777309</v>
      </c>
    </row>
    <row r="28" spans="2:5" ht="12.75">
      <c r="B28" s="25" t="s">
        <v>30</v>
      </c>
      <c r="C28" s="20"/>
      <c r="D28" s="17">
        <v>33513</v>
      </c>
      <c r="E28" s="17">
        <v>36483</v>
      </c>
    </row>
    <row r="29" spans="2:5" ht="12.75">
      <c r="B29" s="24" t="s">
        <v>31</v>
      </c>
      <c r="C29" s="20"/>
      <c r="D29" s="17"/>
      <c r="E29" s="17"/>
    </row>
    <row r="30" spans="2:5" ht="13.5" customHeight="1">
      <c r="B30" s="25" t="s">
        <v>41</v>
      </c>
      <c r="C30" s="20"/>
      <c r="D30" s="17">
        <v>543103</v>
      </c>
      <c r="E30" s="17">
        <v>543103</v>
      </c>
    </row>
    <row r="31" spans="2:5" ht="12.75">
      <c r="B31" s="25" t="s">
        <v>32</v>
      </c>
      <c r="C31" s="20">
        <v>14</v>
      </c>
      <c r="D31" s="17">
        <v>33818</v>
      </c>
      <c r="E31" s="17">
        <v>48179</v>
      </c>
    </row>
    <row r="32" spans="2:5" ht="12.75">
      <c r="B32" s="24" t="s">
        <v>36</v>
      </c>
      <c r="C32" s="20"/>
      <c r="D32" s="17">
        <v>12204</v>
      </c>
      <c r="E32" s="17">
        <v>8942</v>
      </c>
    </row>
    <row r="33" spans="2:5" ht="12.75">
      <c r="B33" s="24" t="s">
        <v>38</v>
      </c>
      <c r="C33" s="20"/>
      <c r="D33" s="17">
        <v>7686</v>
      </c>
      <c r="E33" s="17">
        <v>7139</v>
      </c>
    </row>
    <row r="34" spans="2:5" ht="12.75">
      <c r="B34" s="24" t="s">
        <v>42</v>
      </c>
      <c r="C34" s="20"/>
      <c r="D34" s="17">
        <v>655977</v>
      </c>
      <c r="E34" s="17">
        <v>634171</v>
      </c>
    </row>
    <row r="35" spans="2:5" ht="12.75">
      <c r="B35" s="24" t="s">
        <v>43</v>
      </c>
      <c r="C35" s="20"/>
      <c r="D35" s="17">
        <v>234463</v>
      </c>
      <c r="E35" s="17">
        <v>252638</v>
      </c>
    </row>
    <row r="36" spans="2:5" ht="12.75">
      <c r="B36" s="24" t="s">
        <v>44</v>
      </c>
      <c r="C36" s="20"/>
      <c r="D36" s="17">
        <v>5731</v>
      </c>
      <c r="E36" s="17">
        <v>6485</v>
      </c>
    </row>
    <row r="37" spans="2:5" ht="13.5" thickBot="1">
      <c r="B37" s="10"/>
      <c r="C37" s="11"/>
      <c r="D37" s="11"/>
      <c r="E37" s="11"/>
    </row>
    <row r="38" spans="2:5" ht="13.5" thickBot="1">
      <c r="B38" s="12" t="s">
        <v>45</v>
      </c>
      <c r="C38" s="11"/>
      <c r="D38" s="22">
        <f>SUM(D39:D52)</f>
        <v>5945811</v>
      </c>
      <c r="E38" s="22">
        <f>SUM(E39:E52)</f>
        <v>5421966</v>
      </c>
    </row>
    <row r="39" spans="2:5" ht="12.75">
      <c r="B39" s="26"/>
      <c r="C39" s="18"/>
      <c r="D39" s="18"/>
      <c r="E39" s="18"/>
    </row>
    <row r="40" spans="2:5" ht="12.75">
      <c r="B40" s="26" t="s">
        <v>46</v>
      </c>
      <c r="C40" s="18"/>
      <c r="D40" s="18"/>
      <c r="E40" s="18"/>
    </row>
    <row r="41" spans="2:5" ht="12.75">
      <c r="B41" s="24" t="s">
        <v>47</v>
      </c>
      <c r="C41" s="20"/>
      <c r="D41" s="17">
        <v>3500000</v>
      </c>
      <c r="E41" s="17">
        <v>3500000</v>
      </c>
    </row>
    <row r="42" spans="2:5" ht="12.75">
      <c r="B42" s="24" t="s">
        <v>48</v>
      </c>
      <c r="C42" s="20"/>
      <c r="D42" s="17">
        <v>-239752</v>
      </c>
      <c r="E42" s="17">
        <v>-239752</v>
      </c>
    </row>
    <row r="43" spans="2:5" ht="12.75">
      <c r="B43" s="24" t="s">
        <v>49</v>
      </c>
      <c r="C43" s="20"/>
      <c r="D43" s="17"/>
      <c r="E43" s="17"/>
    </row>
    <row r="44" spans="2:6" ht="17.25" customHeight="1">
      <c r="B44" s="27" t="s">
        <v>50</v>
      </c>
      <c r="C44" s="20"/>
      <c r="D44" s="17">
        <v>-527552</v>
      </c>
      <c r="E44" s="17">
        <v>-488749</v>
      </c>
      <c r="F44" s="23"/>
    </row>
    <row r="45" spans="2:6" ht="12" customHeight="1">
      <c r="B45" s="27" t="s">
        <v>51</v>
      </c>
      <c r="C45" s="20"/>
      <c r="D45" s="17">
        <v>-308634</v>
      </c>
      <c r="E45" s="17">
        <v>-308634</v>
      </c>
      <c r="F45" s="23"/>
    </row>
    <row r="46" spans="2:5" ht="12.75">
      <c r="B46" s="27" t="s">
        <v>52</v>
      </c>
      <c r="C46" s="20"/>
      <c r="D46" s="17">
        <v>-70004</v>
      </c>
      <c r="E46" s="17">
        <v>-86441</v>
      </c>
    </row>
    <row r="47" spans="2:5" ht="12.75">
      <c r="B47" s="27" t="s">
        <v>53</v>
      </c>
      <c r="C47" s="20"/>
      <c r="D47" s="17">
        <v>9528</v>
      </c>
      <c r="E47" s="17">
        <v>9528</v>
      </c>
    </row>
    <row r="48" spans="2:5" ht="12.75">
      <c r="B48" s="24" t="s">
        <v>54</v>
      </c>
      <c r="C48" s="20"/>
      <c r="D48" s="17">
        <v>-232</v>
      </c>
      <c r="E48" s="17">
        <v>-188</v>
      </c>
    </row>
    <row r="49" spans="2:6" ht="12.75">
      <c r="B49" s="24" t="s">
        <v>55</v>
      </c>
      <c r="C49" s="20"/>
      <c r="D49" s="17">
        <v>1204192</v>
      </c>
      <c r="E49" s="17">
        <v>1204192</v>
      </c>
      <c r="F49" s="23"/>
    </row>
    <row r="50" spans="2:5" ht="12.75">
      <c r="B50" s="24" t="s">
        <v>56</v>
      </c>
      <c r="C50" s="20">
        <v>11</v>
      </c>
      <c r="D50" s="17">
        <v>1832010</v>
      </c>
      <c r="E50" s="17">
        <v>280</v>
      </c>
    </row>
    <row r="51" spans="2:6" ht="12.75">
      <c r="B51" s="24" t="s">
        <v>57</v>
      </c>
      <c r="C51" s="18"/>
      <c r="D51" s="17">
        <v>546255</v>
      </c>
      <c r="E51" s="17">
        <v>1831730</v>
      </c>
      <c r="F51" s="23"/>
    </row>
    <row r="52" spans="2:5" ht="13.5" thickBot="1">
      <c r="B52" s="10"/>
      <c r="C52" s="11"/>
      <c r="D52" s="11"/>
      <c r="E52" s="11"/>
    </row>
    <row r="53" spans="2:5" ht="13.5" thickBot="1">
      <c r="B53" s="28" t="s">
        <v>58</v>
      </c>
      <c r="C53" s="29"/>
      <c r="D53" s="30">
        <f>D38+D24+D9</f>
        <v>13285553</v>
      </c>
      <c r="E53" s="30">
        <f>E38+E24+E9</f>
        <v>13401362</v>
      </c>
    </row>
    <row r="54" ht="13.5" thickTop="1"/>
  </sheetData>
  <sheetProtection/>
  <mergeCells count="1">
    <mergeCell ref="B3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showGridLines="0" zoomScalePageLayoutView="0" workbookViewId="0" topLeftCell="A1">
      <pane xSplit="3" ySplit="6" topLeftCell="D7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A1" sqref="A1"/>
    </sheetView>
  </sheetViews>
  <sheetFormatPr defaultColWidth="9.33203125" defaultRowHeight="12.75"/>
  <cols>
    <col min="1" max="1" width="2.33203125" style="0" customWidth="1"/>
    <col min="2" max="2" width="60.33203125" style="0" customWidth="1"/>
    <col min="3" max="3" width="17.16015625" style="0" customWidth="1"/>
    <col min="4" max="4" width="16.83203125" style="0" customWidth="1"/>
    <col min="5" max="5" width="15.33203125" style="0" customWidth="1"/>
  </cols>
  <sheetData>
    <row r="1" ht="14.25">
      <c r="B1" s="117" t="s">
        <v>164</v>
      </c>
    </row>
    <row r="2" spans="2:5" ht="15" customHeight="1">
      <c r="B2" s="120"/>
      <c r="C2" s="2"/>
      <c r="D2" s="32"/>
      <c r="E2" s="33"/>
    </row>
    <row r="3" spans="2:5" ht="12.75">
      <c r="B3" s="120"/>
      <c r="C3" s="31"/>
      <c r="D3" s="4" t="s">
        <v>0</v>
      </c>
      <c r="E3" s="5" t="s">
        <v>1</v>
      </c>
    </row>
    <row r="4" spans="2:5" ht="14.25" customHeight="1">
      <c r="B4" s="120"/>
      <c r="C4" s="31"/>
      <c r="D4" s="2"/>
      <c r="E4" s="5"/>
    </row>
    <row r="5" spans="2:5" ht="39">
      <c r="B5" s="120"/>
      <c r="C5" s="31" t="s">
        <v>59</v>
      </c>
      <c r="D5" s="4" t="s">
        <v>2</v>
      </c>
      <c r="E5" s="5" t="s">
        <v>2</v>
      </c>
    </row>
    <row r="6" spans="2:5" ht="30" customHeight="1" thickBot="1">
      <c r="B6" s="121"/>
      <c r="C6" s="7" t="s">
        <v>60</v>
      </c>
      <c r="D6" s="8" t="s">
        <v>61</v>
      </c>
      <c r="E6" s="9" t="s">
        <v>62</v>
      </c>
    </row>
    <row r="7" spans="2:5" ht="12.75">
      <c r="B7" s="34"/>
      <c r="C7" s="32"/>
      <c r="D7" s="32"/>
      <c r="E7" s="35"/>
    </row>
    <row r="8" spans="2:5" ht="12.75">
      <c r="B8" s="34"/>
      <c r="C8" s="33"/>
      <c r="D8" s="33"/>
      <c r="E8" s="36"/>
    </row>
    <row r="9" spans="2:5" ht="12.75">
      <c r="B9" s="37"/>
      <c r="C9" s="33"/>
      <c r="D9" s="33"/>
      <c r="E9" s="36"/>
    </row>
    <row r="10" spans="2:5" ht="12.75">
      <c r="B10" s="37" t="s">
        <v>63</v>
      </c>
      <c r="C10" s="38">
        <v>5</v>
      </c>
      <c r="D10" s="17">
        <v>2583509</v>
      </c>
      <c r="E10" s="17">
        <v>2507718</v>
      </c>
    </row>
    <row r="11" spans="2:5" ht="12.75">
      <c r="B11" s="24" t="s">
        <v>64</v>
      </c>
      <c r="C11" s="39"/>
      <c r="D11" s="17">
        <v>-1216820</v>
      </c>
      <c r="E11" s="17">
        <v>-1150880</v>
      </c>
    </row>
    <row r="12" spans="2:5" ht="13.5" thickBot="1">
      <c r="B12" s="10"/>
      <c r="C12" s="40"/>
      <c r="D12" s="41"/>
      <c r="E12" s="41"/>
    </row>
    <row r="13" spans="2:5" ht="13.5" thickBot="1">
      <c r="B13" s="42" t="s">
        <v>65</v>
      </c>
      <c r="C13" s="43"/>
      <c r="D13" s="22">
        <f>SUM(D10:D11)</f>
        <v>1366689</v>
      </c>
      <c r="E13" s="22">
        <f>SUM(E10:E11)</f>
        <v>1356838</v>
      </c>
    </row>
    <row r="14" spans="2:5" ht="12.75">
      <c r="B14" s="37"/>
      <c r="C14" s="33"/>
      <c r="D14" s="33"/>
      <c r="E14" s="33"/>
    </row>
    <row r="15" spans="2:5" ht="12.75">
      <c r="B15" s="37" t="s">
        <v>66</v>
      </c>
      <c r="C15" s="39"/>
      <c r="D15" s="17">
        <v>-358181</v>
      </c>
      <c r="E15" s="17">
        <v>-307951</v>
      </c>
    </row>
    <row r="16" spans="2:5" ht="12.75">
      <c r="B16" s="37" t="s">
        <v>67</v>
      </c>
      <c r="C16" s="39"/>
      <c r="D16" s="17">
        <v>-378989</v>
      </c>
      <c r="E16" s="17">
        <v>-403217</v>
      </c>
    </row>
    <row r="17" spans="2:5" ht="12.75">
      <c r="B17" s="37" t="s">
        <v>68</v>
      </c>
      <c r="C17" s="39"/>
      <c r="D17" s="17">
        <v>-9659</v>
      </c>
      <c r="E17" s="17">
        <v>-6633</v>
      </c>
    </row>
    <row r="18" spans="2:5" ht="12.75">
      <c r="B18" s="37" t="s">
        <v>69</v>
      </c>
      <c r="C18" s="17"/>
      <c r="D18" s="17">
        <v>96732</v>
      </c>
      <c r="E18" s="17">
        <v>98570</v>
      </c>
    </row>
    <row r="19" spans="2:5" ht="12.75">
      <c r="B19" s="37" t="s">
        <v>70</v>
      </c>
      <c r="C19" s="17"/>
      <c r="D19" s="17">
        <v>-27424</v>
      </c>
      <c r="E19" s="17">
        <v>-56196</v>
      </c>
    </row>
    <row r="20" spans="2:5" ht="13.5" thickBot="1">
      <c r="B20" s="44"/>
      <c r="C20" s="43"/>
      <c r="D20" s="17"/>
      <c r="E20" s="17"/>
    </row>
    <row r="21" spans="2:5" ht="13.5" thickBot="1">
      <c r="B21" s="42" t="s">
        <v>71</v>
      </c>
      <c r="C21" s="43"/>
      <c r="D21" s="22">
        <f>SUM(D13:D20)</f>
        <v>689168</v>
      </c>
      <c r="E21" s="22">
        <f>SUM(E13:E20)</f>
        <v>681411</v>
      </c>
    </row>
    <row r="22" spans="2:5" ht="12.75">
      <c r="B22" s="37"/>
      <c r="C22" s="33"/>
      <c r="D22" s="33"/>
      <c r="E22" s="33"/>
    </row>
    <row r="23" spans="2:5" ht="12.75">
      <c r="B23" s="37" t="s">
        <v>72</v>
      </c>
      <c r="C23" s="17"/>
      <c r="D23" s="17">
        <v>138311</v>
      </c>
      <c r="E23" s="17">
        <v>135531</v>
      </c>
    </row>
    <row r="24" spans="2:5" ht="12.75">
      <c r="B24" s="37" t="s">
        <v>73</v>
      </c>
      <c r="C24" s="17"/>
      <c r="D24" s="17">
        <v>-129760</v>
      </c>
      <c r="E24" s="17">
        <v>-449172</v>
      </c>
    </row>
    <row r="25" spans="2:5" ht="13.5" thickBot="1">
      <c r="B25" s="44"/>
      <c r="C25" s="43"/>
      <c r="D25" s="43"/>
      <c r="E25" s="45"/>
    </row>
    <row r="26" spans="2:5" ht="13.5" thickBot="1">
      <c r="B26" s="42" t="s">
        <v>74</v>
      </c>
      <c r="C26" s="43"/>
      <c r="D26" s="22">
        <f>SUM(D21:D25)</f>
        <v>697719</v>
      </c>
      <c r="E26" s="22">
        <f>SUM(E21:E25)</f>
        <v>367770</v>
      </c>
    </row>
    <row r="27" spans="2:5" ht="12.75">
      <c r="B27" s="37"/>
      <c r="C27" s="33"/>
      <c r="D27" s="33"/>
      <c r="E27" s="36"/>
    </row>
    <row r="28" spans="2:5" ht="12.75">
      <c r="B28" s="34" t="s">
        <v>75</v>
      </c>
      <c r="C28" s="33"/>
      <c r="D28" s="33"/>
      <c r="E28" s="36"/>
    </row>
    <row r="29" spans="2:5" ht="12.75">
      <c r="B29" s="46" t="s">
        <v>76</v>
      </c>
      <c r="C29" s="39"/>
      <c r="D29" s="17">
        <v>-212378</v>
      </c>
      <c r="E29" s="17">
        <v>-201644</v>
      </c>
    </row>
    <row r="30" spans="2:5" ht="12.75">
      <c r="B30" s="46" t="s">
        <v>77</v>
      </c>
      <c r="C30" s="39"/>
      <c r="D30" s="17">
        <v>18347</v>
      </c>
      <c r="E30" s="17">
        <v>54102</v>
      </c>
    </row>
    <row r="31" spans="2:5" ht="13.5" thickBot="1">
      <c r="B31" s="44"/>
      <c r="C31" s="43"/>
      <c r="D31" s="43"/>
      <c r="E31" s="45"/>
    </row>
    <row r="32" spans="2:5" ht="13.5" thickBot="1">
      <c r="B32" s="47" t="s">
        <v>78</v>
      </c>
      <c r="C32" s="48"/>
      <c r="D32" s="30">
        <f>D26+D29+D30</f>
        <v>503688</v>
      </c>
      <c r="E32" s="30">
        <f>E26+E29+E30</f>
        <v>220228</v>
      </c>
    </row>
    <row r="33" spans="2:5" ht="13.5" thickTop="1">
      <c r="B33" s="49"/>
      <c r="C33" s="49"/>
      <c r="D33" s="49"/>
      <c r="E33" s="49"/>
    </row>
    <row r="34" spans="2:5" ht="12.75">
      <c r="B34" s="49" t="s">
        <v>79</v>
      </c>
      <c r="C34" s="49"/>
      <c r="D34" s="17">
        <f>D32-D35</f>
        <v>546255</v>
      </c>
      <c r="E34" s="17">
        <f>E32-E35</f>
        <v>291099</v>
      </c>
    </row>
    <row r="35" spans="2:5" ht="12.75">
      <c r="B35" s="49" t="s">
        <v>80</v>
      </c>
      <c r="C35" s="17"/>
      <c r="D35" s="17">
        <v>-42567</v>
      </c>
      <c r="E35" s="17">
        <v>-70871</v>
      </c>
    </row>
    <row r="36" spans="2:5" ht="13.5" thickBot="1">
      <c r="B36" s="50"/>
      <c r="C36" s="50"/>
      <c r="D36" s="49"/>
      <c r="E36" s="49"/>
    </row>
    <row r="37" spans="2:5" ht="13.5" thickBot="1">
      <c r="B37" s="47" t="s">
        <v>81</v>
      </c>
      <c r="C37" s="48"/>
      <c r="D37" s="30">
        <f>D34</f>
        <v>546255</v>
      </c>
      <c r="E37" s="30">
        <f>E34</f>
        <v>291099</v>
      </c>
    </row>
    <row r="38" ht="13.5" thickTop="1"/>
    <row r="39" spans="2:5" ht="12.75">
      <c r="B39" s="51" t="s">
        <v>82</v>
      </c>
      <c r="C39" s="38"/>
      <c r="D39" s="52">
        <v>0.15607285714285715</v>
      </c>
      <c r="E39" s="52">
        <v>0.08317114285714286</v>
      </c>
    </row>
    <row r="40" spans="2:5" ht="26.25">
      <c r="B40" s="51" t="s">
        <v>83</v>
      </c>
      <c r="C40" s="38"/>
      <c r="D40" s="52">
        <v>0.15607285714285715</v>
      </c>
      <c r="E40" s="52">
        <v>0.08317114285714286</v>
      </c>
    </row>
  </sheetData>
  <sheetProtection/>
  <mergeCells count="1">
    <mergeCell ref="B2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8"/>
  <sheetViews>
    <sheetView showGridLines="0" zoomScalePageLayoutView="0" workbookViewId="0" topLeftCell="A2">
      <pane xSplit="2" ySplit="5" topLeftCell="C7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A2" sqref="A2"/>
    </sheetView>
  </sheetViews>
  <sheetFormatPr defaultColWidth="9.33203125" defaultRowHeight="12.75"/>
  <cols>
    <col min="1" max="1" width="9.33203125" style="53" customWidth="1"/>
    <col min="2" max="2" width="77.66015625" style="53" customWidth="1"/>
    <col min="3" max="3" width="16.5" style="53" customWidth="1"/>
    <col min="4" max="4" width="16.66015625" style="53" customWidth="1"/>
    <col min="5" max="16384" width="9.33203125" style="53" customWidth="1"/>
  </cols>
  <sheetData>
    <row r="2" spans="2:3" ht="14.25">
      <c r="B2" s="117" t="s">
        <v>164</v>
      </c>
      <c r="C2" s="54"/>
    </row>
    <row r="3" spans="2:4" ht="12.75">
      <c r="B3" s="1"/>
      <c r="C3" s="4" t="s">
        <v>0</v>
      </c>
      <c r="D3" s="5" t="s">
        <v>1</v>
      </c>
    </row>
    <row r="4" spans="2:4" ht="12.75">
      <c r="B4" s="55"/>
      <c r="C4" s="2"/>
      <c r="D4" s="5"/>
    </row>
    <row r="5" spans="2:4" ht="39">
      <c r="B5" s="55"/>
      <c r="C5" s="4" t="s">
        <v>2</v>
      </c>
      <c r="D5" s="5" t="s">
        <v>2</v>
      </c>
    </row>
    <row r="6" spans="2:4" ht="45.75" customHeight="1" thickBot="1">
      <c r="B6" s="56"/>
      <c r="C6" s="57" t="str">
        <f>'Gelir Tablosu'!D6</f>
        <v>01 Ocak-             31 Mart 2010</v>
      </c>
      <c r="D6" s="58" t="str">
        <f>'Gelir Tablosu'!E6</f>
        <v>01 Ocak-             31 Mart 2009</v>
      </c>
    </row>
    <row r="7" spans="2:4" ht="12.75">
      <c r="B7" s="59"/>
      <c r="C7" s="60"/>
      <c r="D7" s="55"/>
    </row>
    <row r="8" spans="2:4" ht="12.75">
      <c r="B8" s="59" t="s">
        <v>84</v>
      </c>
      <c r="C8" s="61">
        <v>503688</v>
      </c>
      <c r="D8" s="61">
        <v>220228</v>
      </c>
    </row>
    <row r="9" spans="2:4" ht="12.75">
      <c r="B9" s="59"/>
      <c r="C9" s="62"/>
      <c r="D9" s="62"/>
    </row>
    <row r="10" spans="2:4" ht="12.75">
      <c r="B10" s="59" t="s">
        <v>85</v>
      </c>
      <c r="C10" s="39"/>
      <c r="D10" s="39"/>
    </row>
    <row r="11" spans="2:4" ht="12.75" hidden="1">
      <c r="B11" s="55" t="s">
        <v>86</v>
      </c>
      <c r="C11" s="39"/>
      <c r="D11" s="39"/>
    </row>
    <row r="12" spans="2:6" ht="12.75">
      <c r="B12" s="55" t="s">
        <v>87</v>
      </c>
      <c r="C12" s="39">
        <v>30852</v>
      </c>
      <c r="D12" s="39">
        <v>6447.416966782366</v>
      </c>
      <c r="E12" s="38"/>
      <c r="F12" s="63"/>
    </row>
    <row r="13" spans="2:6" ht="12.75">
      <c r="B13" s="55" t="s">
        <v>88</v>
      </c>
      <c r="C13" s="39">
        <v>-10652</v>
      </c>
      <c r="D13" s="39">
        <v>-19259.416966782366</v>
      </c>
      <c r="E13" s="38"/>
      <c r="F13" s="63"/>
    </row>
    <row r="14" spans="2:5" ht="12.75">
      <c r="B14" s="55" t="s">
        <v>89</v>
      </c>
      <c r="C14" s="39">
        <v>-44</v>
      </c>
      <c r="D14" s="39">
        <v>65</v>
      </c>
      <c r="E14" s="38"/>
    </row>
    <row r="15" spans="2:4" ht="12.75">
      <c r="B15" s="64"/>
      <c r="C15" s="39"/>
      <c r="D15" s="39"/>
    </row>
    <row r="16" spans="2:4" ht="12.75">
      <c r="B16" s="59"/>
      <c r="C16" s="62"/>
      <c r="D16" s="39"/>
    </row>
    <row r="17" spans="2:4" ht="12.75">
      <c r="B17" s="59" t="s">
        <v>90</v>
      </c>
      <c r="C17" s="61">
        <f>SUM(C11:C15)</f>
        <v>20156</v>
      </c>
      <c r="D17" s="61">
        <f>SUM(D11:D15)</f>
        <v>-12747</v>
      </c>
    </row>
    <row r="18" spans="2:4" ht="12.75">
      <c r="B18" s="59"/>
      <c r="C18" s="62"/>
      <c r="D18" s="62"/>
    </row>
    <row r="19" spans="2:4" ht="12.75">
      <c r="B19" s="59" t="s">
        <v>91</v>
      </c>
      <c r="C19" s="65">
        <f>C17+C8</f>
        <v>523844</v>
      </c>
      <c r="D19" s="65">
        <f>D17+D8</f>
        <v>207481</v>
      </c>
    </row>
    <row r="20" spans="2:4" ht="12.75">
      <c r="B20" s="59"/>
      <c r="C20" s="62"/>
      <c r="D20" s="62"/>
    </row>
    <row r="21" spans="2:4" ht="12.75">
      <c r="B21" s="59" t="s">
        <v>92</v>
      </c>
      <c r="C21" s="62"/>
      <c r="D21" s="62"/>
    </row>
    <row r="22" spans="2:4" ht="12.75">
      <c r="B22" s="55" t="s">
        <v>79</v>
      </c>
      <c r="C22" s="39">
        <v>562648</v>
      </c>
      <c r="D22" s="39">
        <v>280771</v>
      </c>
    </row>
    <row r="23" spans="2:4" ht="12.75">
      <c r="B23" s="55" t="s">
        <v>80</v>
      </c>
      <c r="C23" s="39">
        <v>-38804</v>
      </c>
      <c r="D23" s="39">
        <v>-73290</v>
      </c>
    </row>
    <row r="24" spans="2:4" ht="12.75">
      <c r="B24" s="55"/>
      <c r="C24" s="55"/>
      <c r="D24" s="55"/>
    </row>
    <row r="27" ht="12.75">
      <c r="B27" s="66"/>
    </row>
    <row r="28" ht="12.75">
      <c r="B28" s="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showGridLines="0" zoomScale="80" zoomScaleNormal="80" zoomScalePageLayoutView="0" workbookViewId="0" topLeftCell="A1">
      <selection activeCell="A1" sqref="A1"/>
    </sheetView>
  </sheetViews>
  <sheetFormatPr defaultColWidth="9.33203125" defaultRowHeight="12.75"/>
  <cols>
    <col min="2" max="2" width="49.16015625" style="0" customWidth="1"/>
    <col min="3" max="3" width="15" style="0" bestFit="1" customWidth="1"/>
    <col min="4" max="4" width="19.16015625" style="0" customWidth="1"/>
    <col min="5" max="5" width="16.66015625" style="0" customWidth="1"/>
    <col min="6" max="6" width="19.66015625" style="0" customWidth="1"/>
    <col min="7" max="7" width="15.16015625" style="0" customWidth="1"/>
    <col min="8" max="8" width="22" style="0" customWidth="1"/>
    <col min="9" max="10" width="17" style="0" customWidth="1"/>
    <col min="11" max="11" width="15.83203125" style="0" customWidth="1"/>
    <col min="12" max="12" width="14" style="0" customWidth="1"/>
    <col min="13" max="13" width="15.83203125" style="0" customWidth="1"/>
    <col min="14" max="14" width="14" style="0" customWidth="1"/>
  </cols>
  <sheetData>
    <row r="1" ht="14.25">
      <c r="B1" s="117" t="s">
        <v>164</v>
      </c>
    </row>
    <row r="2" spans="6:10" ht="13.5" thickBot="1">
      <c r="F2" s="53"/>
      <c r="G2" s="53"/>
      <c r="H2" s="53"/>
      <c r="I2" s="53"/>
      <c r="J2" s="53"/>
    </row>
    <row r="3" spans="2:14" ht="13.5" thickBot="1">
      <c r="B3" s="67"/>
      <c r="C3" s="67"/>
      <c r="D3" s="67"/>
      <c r="E3" s="67"/>
      <c r="F3" s="122" t="s">
        <v>93</v>
      </c>
      <c r="G3" s="123"/>
      <c r="H3" s="123"/>
      <c r="I3" s="124"/>
      <c r="J3" s="67"/>
      <c r="K3" s="67"/>
      <c r="L3" s="67"/>
      <c r="M3" s="67"/>
      <c r="N3" s="67"/>
    </row>
    <row r="4" spans="2:14" ht="21" thickBot="1">
      <c r="B4" s="68"/>
      <c r="C4" s="69" t="s">
        <v>94</v>
      </c>
      <c r="D4" s="69" t="s">
        <v>95</v>
      </c>
      <c r="E4" s="69" t="s">
        <v>55</v>
      </c>
      <c r="F4" s="70" t="s">
        <v>96</v>
      </c>
      <c r="G4" s="71" t="s">
        <v>97</v>
      </c>
      <c r="H4" s="71" t="s">
        <v>98</v>
      </c>
      <c r="I4" s="72" t="s">
        <v>99</v>
      </c>
      <c r="J4" s="71" t="s">
        <v>100</v>
      </c>
      <c r="K4" s="69" t="s">
        <v>101</v>
      </c>
      <c r="L4" s="69" t="s">
        <v>81</v>
      </c>
      <c r="M4" s="69" t="s">
        <v>80</v>
      </c>
      <c r="N4" s="69" t="s">
        <v>102</v>
      </c>
    </row>
    <row r="5" spans="2:14" ht="12.75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4" ht="13.5" thickBot="1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2:14" ht="13.5" thickBot="1">
      <c r="B7" s="75" t="s">
        <v>103</v>
      </c>
      <c r="C7" s="77">
        <v>3500000</v>
      </c>
      <c r="D7" s="77">
        <v>-239752</v>
      </c>
      <c r="E7" s="77">
        <v>1231408</v>
      </c>
      <c r="F7" s="77">
        <v>-386719</v>
      </c>
      <c r="G7" s="77">
        <v>9528</v>
      </c>
      <c r="H7" s="77">
        <v>-294065</v>
      </c>
      <c r="I7" s="77">
        <v>-169957</v>
      </c>
      <c r="J7" s="77">
        <v>-57</v>
      </c>
      <c r="K7" s="77">
        <v>-288991</v>
      </c>
      <c r="L7" s="77">
        <v>1752212</v>
      </c>
      <c r="M7" s="77">
        <v>0</v>
      </c>
      <c r="N7" s="77">
        <f>SUM(C7:M7)</f>
        <v>5113607</v>
      </c>
    </row>
    <row r="8" spans="2:14" ht="12.75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ht="12.75">
      <c r="B9" s="73" t="s">
        <v>104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1752212</v>
      </c>
      <c r="L9" s="80">
        <v>-1752212</v>
      </c>
      <c r="M9" s="80">
        <v>0</v>
      </c>
      <c r="N9" s="80">
        <f aca="true" t="shared" si="0" ref="N9:N14">SUM(C9:M9)</f>
        <v>0</v>
      </c>
    </row>
    <row r="10" spans="2:14" ht="12.75">
      <c r="B10" s="73" t="s">
        <v>105</v>
      </c>
      <c r="C10" s="80">
        <v>0</v>
      </c>
      <c r="D10" s="80">
        <v>0</v>
      </c>
      <c r="E10" s="80">
        <v>514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-514</v>
      </c>
      <c r="L10" s="80">
        <v>0</v>
      </c>
      <c r="M10" s="80">
        <v>0</v>
      </c>
      <c r="N10" s="80">
        <f t="shared" si="0"/>
        <v>0</v>
      </c>
    </row>
    <row r="11" spans="2:14" ht="12.75">
      <c r="B11" s="73" t="s">
        <v>106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199720</v>
      </c>
      <c r="N11" s="80">
        <f t="shared" si="0"/>
        <v>199720</v>
      </c>
    </row>
    <row r="12" spans="2:14" ht="12.75">
      <c r="B12" s="73" t="s">
        <v>107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-10393</v>
      </c>
      <c r="J12" s="80">
        <v>65</v>
      </c>
      <c r="K12" s="80">
        <v>0</v>
      </c>
      <c r="L12" s="80">
        <v>0</v>
      </c>
      <c r="M12" s="80">
        <v>-2419</v>
      </c>
      <c r="N12" s="80">
        <f t="shared" si="0"/>
        <v>-12747</v>
      </c>
    </row>
    <row r="13" spans="2:14" ht="12.75">
      <c r="B13" s="73" t="s">
        <v>108</v>
      </c>
      <c r="C13" s="80">
        <v>0</v>
      </c>
      <c r="D13" s="80">
        <v>0</v>
      </c>
      <c r="E13" s="80">
        <v>0</v>
      </c>
      <c r="F13" s="80">
        <v>-73290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-126430</v>
      </c>
      <c r="N13" s="80">
        <f t="shared" si="0"/>
        <v>-199720</v>
      </c>
    </row>
    <row r="14" spans="2:14" ht="12.75">
      <c r="B14" s="73" t="s">
        <v>81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291099</v>
      </c>
      <c r="M14" s="80">
        <v>-70871</v>
      </c>
      <c r="N14" s="80">
        <f t="shared" si="0"/>
        <v>220228</v>
      </c>
    </row>
    <row r="15" spans="2:14" ht="13.5" thickBot="1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2:14" ht="13.5" thickBot="1">
      <c r="B16" s="81" t="s">
        <v>109</v>
      </c>
      <c r="C16" s="82">
        <f>SUM(C7:C15)</f>
        <v>3500000</v>
      </c>
      <c r="D16" s="82">
        <f>SUM(D7:D15)</f>
        <v>-239752</v>
      </c>
      <c r="E16" s="82">
        <f aca="true" t="shared" si="1" ref="E16:N16">SUM(E7:E15)</f>
        <v>1231922</v>
      </c>
      <c r="F16" s="82">
        <f t="shared" si="1"/>
        <v>-460009</v>
      </c>
      <c r="G16" s="82">
        <f>SUM(G7:G15)</f>
        <v>9528</v>
      </c>
      <c r="H16" s="82">
        <f t="shared" si="1"/>
        <v>-294065</v>
      </c>
      <c r="I16" s="82">
        <f t="shared" si="1"/>
        <v>-180350</v>
      </c>
      <c r="J16" s="82">
        <f t="shared" si="1"/>
        <v>8</v>
      </c>
      <c r="K16" s="82">
        <f t="shared" si="1"/>
        <v>1462707</v>
      </c>
      <c r="L16" s="82">
        <f>SUM(L7:L15)</f>
        <v>291099</v>
      </c>
      <c r="M16" s="82">
        <f t="shared" si="1"/>
        <v>0</v>
      </c>
      <c r="N16" s="82">
        <f t="shared" si="1"/>
        <v>5321088</v>
      </c>
    </row>
    <row r="17" ht="13.5" thickTop="1"/>
    <row r="18" ht="13.5" thickBot="1"/>
    <row r="19" spans="2:14" ht="13.5" thickBot="1">
      <c r="B19" s="77" t="s">
        <v>110</v>
      </c>
      <c r="C19" s="77">
        <v>3500000</v>
      </c>
      <c r="D19" s="77">
        <v>-239752</v>
      </c>
      <c r="E19" s="77">
        <v>1204192</v>
      </c>
      <c r="F19" s="77">
        <v>-488749</v>
      </c>
      <c r="G19" s="77">
        <v>9528</v>
      </c>
      <c r="H19" s="77">
        <v>-308634</v>
      </c>
      <c r="I19" s="77">
        <v>-86441</v>
      </c>
      <c r="J19" s="77">
        <v>-188</v>
      </c>
      <c r="K19" s="77">
        <v>280</v>
      </c>
      <c r="L19" s="77">
        <v>1831730</v>
      </c>
      <c r="M19" s="77">
        <v>0</v>
      </c>
      <c r="N19" s="77">
        <f>SUM(C19:M19)</f>
        <v>5421966</v>
      </c>
    </row>
    <row r="20" spans="2:14" ht="12.75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2:14" ht="12.75">
      <c r="B21" s="73" t="s">
        <v>104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1831730</v>
      </c>
      <c r="L21" s="80">
        <v>-1831730</v>
      </c>
      <c r="M21" s="80">
        <v>0</v>
      </c>
      <c r="N21" s="80">
        <f>SUM(C21:M21)</f>
        <v>0</v>
      </c>
    </row>
    <row r="22" spans="2:14" ht="12.75">
      <c r="B22" s="73" t="s">
        <v>111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54354</v>
      </c>
      <c r="N22" s="80">
        <f>SUM(C22:M22)</f>
        <v>54354</v>
      </c>
    </row>
    <row r="23" spans="2:14" ht="12.75">
      <c r="B23" s="73" t="s">
        <v>107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16437</v>
      </c>
      <c r="J23" s="80">
        <v>-44</v>
      </c>
      <c r="K23" s="80">
        <v>0</v>
      </c>
      <c r="L23" s="80">
        <v>0</v>
      </c>
      <c r="M23" s="80">
        <v>3763</v>
      </c>
      <c r="N23" s="80">
        <f>SUM(C23:M23)</f>
        <v>20156</v>
      </c>
    </row>
    <row r="24" spans="2:14" ht="12.75">
      <c r="B24" s="73" t="s">
        <v>108</v>
      </c>
      <c r="C24" s="80">
        <v>0</v>
      </c>
      <c r="D24" s="80">
        <v>0</v>
      </c>
      <c r="E24" s="80">
        <v>0</v>
      </c>
      <c r="F24" s="80">
        <v>-38803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-15550</v>
      </c>
      <c r="N24" s="80">
        <f>SUM(C24:M24)</f>
        <v>-54353</v>
      </c>
    </row>
    <row r="25" spans="2:14" ht="12.75">
      <c r="B25" s="73" t="s">
        <v>81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546255</v>
      </c>
      <c r="M25" s="80">
        <v>-42567</v>
      </c>
      <c r="N25" s="80">
        <f>SUM(C25:M25)</f>
        <v>503688</v>
      </c>
    </row>
    <row r="26" spans="2:14" ht="13.5" thickBot="1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2:14" ht="13.5" thickBot="1">
      <c r="B27" s="81" t="s">
        <v>112</v>
      </c>
      <c r="C27" s="82">
        <f aca="true" t="shared" si="2" ref="C27:N27">SUM(C19:C26)</f>
        <v>3500000</v>
      </c>
      <c r="D27" s="82">
        <f t="shared" si="2"/>
        <v>-239752</v>
      </c>
      <c r="E27" s="82">
        <f t="shared" si="2"/>
        <v>1204192</v>
      </c>
      <c r="F27" s="82">
        <f t="shared" si="2"/>
        <v>-527552</v>
      </c>
      <c r="G27" s="82">
        <f t="shared" si="2"/>
        <v>9528</v>
      </c>
      <c r="H27" s="82">
        <f t="shared" si="2"/>
        <v>-308634</v>
      </c>
      <c r="I27" s="82">
        <f t="shared" si="2"/>
        <v>-70004</v>
      </c>
      <c r="J27" s="82">
        <f t="shared" si="2"/>
        <v>-232</v>
      </c>
      <c r="K27" s="82">
        <f t="shared" si="2"/>
        <v>1832010</v>
      </c>
      <c r="L27" s="82">
        <f t="shared" si="2"/>
        <v>546255</v>
      </c>
      <c r="M27" s="82">
        <f t="shared" si="2"/>
        <v>0</v>
      </c>
      <c r="N27" s="82">
        <f t="shared" si="2"/>
        <v>5945811</v>
      </c>
    </row>
    <row r="28" ht="13.5" thickTop="1"/>
  </sheetData>
  <sheetProtection/>
  <mergeCells count="1">
    <mergeCell ref="F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pane xSplit="2" ySplit="5" topLeftCell="C6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A1" sqref="A1"/>
    </sheetView>
  </sheetViews>
  <sheetFormatPr defaultColWidth="9.33203125" defaultRowHeight="12.75"/>
  <cols>
    <col min="1" max="1" width="9.33203125" style="84" customWidth="1"/>
    <col min="2" max="2" width="61.16015625" style="84" customWidth="1"/>
    <col min="3" max="3" width="22.33203125" style="84" customWidth="1"/>
    <col min="4" max="4" width="21" style="84" customWidth="1"/>
    <col min="5" max="16384" width="9.33203125" style="84" customWidth="1"/>
  </cols>
  <sheetData>
    <row r="1" ht="14.25">
      <c r="B1" s="117" t="s">
        <v>164</v>
      </c>
    </row>
    <row r="2" spans="1:4" ht="12.75">
      <c r="A2" s="83"/>
      <c r="B2" s="85"/>
      <c r="C2" s="4" t="s">
        <v>0</v>
      </c>
      <c r="D2" s="5" t="s">
        <v>1</v>
      </c>
    </row>
    <row r="3" spans="2:4" ht="12.75">
      <c r="B3" s="125"/>
      <c r="C3" s="2"/>
      <c r="D3" s="5"/>
    </row>
    <row r="4" spans="2:4" ht="26.25">
      <c r="B4" s="125"/>
      <c r="C4" s="4" t="s">
        <v>2</v>
      </c>
      <c r="D4" s="5" t="s">
        <v>2</v>
      </c>
    </row>
    <row r="5" spans="2:4" ht="13.5" thickBot="1">
      <c r="B5" s="126"/>
      <c r="C5" s="86" t="s">
        <v>113</v>
      </c>
      <c r="D5" s="87" t="s">
        <v>114</v>
      </c>
    </row>
    <row r="6" spans="2:4" ht="12.75">
      <c r="B6" s="88"/>
      <c r="C6" s="89"/>
      <c r="D6" s="88"/>
    </row>
    <row r="7" spans="2:10" ht="12.75">
      <c r="B7" s="89" t="s">
        <v>115</v>
      </c>
      <c r="C7" s="17">
        <v>697719</v>
      </c>
      <c r="D7" s="17">
        <v>367770</v>
      </c>
      <c r="I7" s="80"/>
      <c r="J7" s="80"/>
    </row>
    <row r="8" spans="2:10" ht="26.25">
      <c r="B8" s="88" t="s">
        <v>116</v>
      </c>
      <c r="C8" s="17"/>
      <c r="D8" s="90"/>
      <c r="I8" s="80"/>
      <c r="J8" s="80"/>
    </row>
    <row r="9" spans="2:10" ht="12.75">
      <c r="B9" s="88" t="s">
        <v>117</v>
      </c>
      <c r="C9" s="17">
        <v>374369</v>
      </c>
      <c r="D9" s="17">
        <v>423927</v>
      </c>
      <c r="I9" s="80"/>
      <c r="J9" s="80"/>
    </row>
    <row r="10" spans="2:10" ht="12.75">
      <c r="B10" s="88" t="s">
        <v>118</v>
      </c>
      <c r="C10" s="17">
        <v>-4104</v>
      </c>
      <c r="D10" s="17">
        <v>-1400</v>
      </c>
      <c r="I10" s="80"/>
      <c r="J10" s="80"/>
    </row>
    <row r="11" spans="2:10" ht="12.75">
      <c r="B11" s="88" t="s">
        <v>119</v>
      </c>
      <c r="C11" s="17">
        <v>-61</v>
      </c>
      <c r="D11" s="17">
        <v>-153</v>
      </c>
      <c r="I11" s="80"/>
      <c r="J11" s="80"/>
    </row>
    <row r="12" spans="2:10" ht="12.75">
      <c r="B12" s="88" t="s">
        <v>120</v>
      </c>
      <c r="C12" s="17">
        <v>-40191</v>
      </c>
      <c r="D12" s="17">
        <v>300974</v>
      </c>
      <c r="I12" s="80"/>
      <c r="J12" s="80"/>
    </row>
    <row r="13" spans="2:10" ht="12.75">
      <c r="B13" s="88" t="s">
        <v>121</v>
      </c>
      <c r="C13" s="17">
        <v>-1278</v>
      </c>
      <c r="D13" s="17">
        <v>15390</v>
      </c>
      <c r="I13" s="80"/>
      <c r="J13" s="80"/>
    </row>
    <row r="14" spans="2:10" ht="12.75">
      <c r="B14" s="88" t="s">
        <v>122</v>
      </c>
      <c r="C14" s="17">
        <v>-42659</v>
      </c>
      <c r="D14" s="17">
        <v>-83235</v>
      </c>
      <c r="I14" s="80"/>
      <c r="J14" s="80"/>
    </row>
    <row r="15" spans="2:10" ht="12.75">
      <c r="B15" s="88" t="s">
        <v>123</v>
      </c>
      <c r="C15" s="17">
        <v>81781</v>
      </c>
      <c r="D15" s="17">
        <v>108326</v>
      </c>
      <c r="I15" s="80"/>
      <c r="J15" s="80"/>
    </row>
    <row r="16" spans="2:10" ht="12.75">
      <c r="B16" s="88" t="s">
        <v>124</v>
      </c>
      <c r="C16" s="17">
        <v>25736</v>
      </c>
      <c r="D16" s="17">
        <v>29792</v>
      </c>
      <c r="I16" s="80"/>
      <c r="J16" s="80"/>
    </row>
    <row r="17" spans="2:10" ht="12.75">
      <c r="B17" s="88" t="s">
        <v>125</v>
      </c>
      <c r="C17" s="17">
        <v>4347</v>
      </c>
      <c r="D17" s="17">
        <v>50527</v>
      </c>
      <c r="I17" s="80"/>
      <c r="J17" s="80"/>
    </row>
    <row r="18" spans="2:10" ht="12.75">
      <c r="B18" s="88" t="s">
        <v>126</v>
      </c>
      <c r="C18" s="17">
        <v>29412</v>
      </c>
      <c r="D18" s="17">
        <v>-18676</v>
      </c>
      <c r="I18" s="80"/>
      <c r="J18" s="80"/>
    </row>
    <row r="19" spans="2:10" ht="12.75">
      <c r="B19" s="88" t="s">
        <v>127</v>
      </c>
      <c r="C19" s="17">
        <v>-4012</v>
      </c>
      <c r="D19" s="17">
        <v>14210</v>
      </c>
      <c r="I19" s="80"/>
      <c r="J19" s="80"/>
    </row>
    <row r="20" spans="2:10" ht="12.75">
      <c r="B20" s="88" t="s">
        <v>128</v>
      </c>
      <c r="C20" s="17">
        <v>547</v>
      </c>
      <c r="D20" s="17">
        <v>503</v>
      </c>
      <c r="I20" s="80"/>
      <c r="J20" s="80"/>
    </row>
    <row r="21" spans="2:10" ht="13.5" thickBot="1">
      <c r="B21" s="91"/>
      <c r="C21" s="92"/>
      <c r="D21" s="92"/>
      <c r="I21" s="80"/>
      <c r="J21" s="80"/>
    </row>
    <row r="22" spans="2:10" ht="15" customHeight="1" thickBot="1">
      <c r="B22" s="93" t="s">
        <v>129</v>
      </c>
      <c r="C22" s="94">
        <f>SUM(C6:C21)</f>
        <v>1121606</v>
      </c>
      <c r="D22" s="22">
        <f>SUM(D6:D21)</f>
        <v>1207955</v>
      </c>
      <c r="F22" s="95"/>
      <c r="I22" s="80"/>
      <c r="J22" s="80"/>
    </row>
    <row r="23" spans="2:10" ht="12.75">
      <c r="B23" s="88"/>
      <c r="C23" s="96"/>
      <c r="D23" s="97"/>
      <c r="I23" s="80"/>
      <c r="J23" s="80"/>
    </row>
    <row r="24" spans="2:10" ht="12.75">
      <c r="B24" s="89" t="s">
        <v>130</v>
      </c>
      <c r="C24" s="96"/>
      <c r="D24" s="97"/>
      <c r="I24" s="80"/>
      <c r="J24" s="80"/>
    </row>
    <row r="25" spans="2:10" ht="12.75">
      <c r="B25" s="88"/>
      <c r="C25" s="96"/>
      <c r="D25" s="97"/>
      <c r="I25" s="80"/>
      <c r="J25" s="80"/>
    </row>
    <row r="26" spans="2:10" ht="12.75">
      <c r="B26" s="88" t="s">
        <v>131</v>
      </c>
      <c r="C26" s="17">
        <v>-70642</v>
      </c>
      <c r="D26" s="17">
        <v>-109498</v>
      </c>
      <c r="I26" s="80"/>
      <c r="J26" s="80"/>
    </row>
    <row r="27" spans="2:10" ht="12.75">
      <c r="B27" s="88" t="s">
        <v>132</v>
      </c>
      <c r="C27" s="17">
        <v>-61988</v>
      </c>
      <c r="D27" s="17">
        <v>-72676</v>
      </c>
      <c r="I27" s="80"/>
      <c r="J27" s="80"/>
    </row>
    <row r="28" spans="2:10" ht="12.75">
      <c r="B28" s="88" t="s">
        <v>133</v>
      </c>
      <c r="C28" s="17">
        <v>-381205</v>
      </c>
      <c r="D28" s="17">
        <v>-449999</v>
      </c>
      <c r="I28" s="80"/>
      <c r="J28" s="80"/>
    </row>
    <row r="29" spans="2:10" ht="12.75">
      <c r="B29" s="88" t="s">
        <v>134</v>
      </c>
      <c r="C29" s="17">
        <v>9523</v>
      </c>
      <c r="D29" s="17">
        <v>927</v>
      </c>
      <c r="I29" s="80"/>
      <c r="J29" s="80"/>
    </row>
    <row r="30" spans="2:10" ht="12.75">
      <c r="B30" s="88" t="s">
        <v>135</v>
      </c>
      <c r="C30" s="17">
        <v>179772</v>
      </c>
      <c r="D30" s="17">
        <v>178359</v>
      </c>
      <c r="I30" s="80"/>
      <c r="J30" s="80"/>
    </row>
    <row r="31" spans="2:10" ht="12.75">
      <c r="B31" s="88" t="s">
        <v>136</v>
      </c>
      <c r="C31" s="17">
        <v>-754</v>
      </c>
      <c r="D31" s="17">
        <v>-794</v>
      </c>
      <c r="I31" s="80"/>
      <c r="J31" s="80"/>
    </row>
    <row r="32" spans="2:10" ht="12.75">
      <c r="B32" s="88" t="s">
        <v>137</v>
      </c>
      <c r="C32" s="17">
        <v>-3930</v>
      </c>
      <c r="D32" s="17">
        <v>-7742</v>
      </c>
      <c r="I32" s="80"/>
      <c r="J32" s="80"/>
    </row>
    <row r="33" spans="2:10" ht="12.75">
      <c r="B33" s="88" t="s">
        <v>138</v>
      </c>
      <c r="C33" s="17">
        <v>-15595</v>
      </c>
      <c r="D33" s="17">
        <v>-4187</v>
      </c>
      <c r="I33" s="80"/>
      <c r="J33" s="80"/>
    </row>
    <row r="34" spans="2:10" ht="12.75">
      <c r="B34" s="88" t="s">
        <v>139</v>
      </c>
      <c r="C34" s="17">
        <v>-150396</v>
      </c>
      <c r="D34" s="17">
        <v>-94580</v>
      </c>
      <c r="I34" s="80"/>
      <c r="J34" s="80"/>
    </row>
    <row r="35" spans="2:10" ht="13.5" thickBot="1">
      <c r="B35" s="91"/>
      <c r="C35" s="98"/>
      <c r="D35" s="99"/>
      <c r="I35" s="80"/>
      <c r="J35" s="80"/>
    </row>
    <row r="36" spans="2:10" ht="13.5" thickBot="1">
      <c r="B36" s="93" t="s">
        <v>140</v>
      </c>
      <c r="C36" s="94">
        <f>SUM(C22:C35)</f>
        <v>626391</v>
      </c>
      <c r="D36" s="100">
        <f>SUM(D22:D35)</f>
        <v>647765</v>
      </c>
      <c r="F36" s="101"/>
      <c r="G36" s="95"/>
      <c r="H36" s="95"/>
      <c r="I36" s="80"/>
      <c r="J36" s="80"/>
    </row>
    <row r="37" spans="2:10" ht="12.75">
      <c r="B37" s="88" t="s">
        <v>141</v>
      </c>
      <c r="C37" s="96"/>
      <c r="D37" s="97"/>
      <c r="I37" s="80"/>
      <c r="J37" s="80"/>
    </row>
    <row r="38" spans="2:10" ht="12.75">
      <c r="B38" s="89" t="s">
        <v>142</v>
      </c>
      <c r="C38" s="102"/>
      <c r="D38" s="90"/>
      <c r="I38" s="80"/>
      <c r="J38" s="80"/>
    </row>
    <row r="39" spans="2:10" ht="12.75">
      <c r="B39" s="88"/>
      <c r="C39" s="102"/>
      <c r="D39" s="90"/>
      <c r="I39" s="80"/>
      <c r="J39" s="80"/>
    </row>
    <row r="40" spans="2:10" ht="12.75">
      <c r="B40" s="88" t="s">
        <v>143</v>
      </c>
      <c r="C40" s="17">
        <v>50186</v>
      </c>
      <c r="D40" s="17">
        <v>52827</v>
      </c>
      <c r="I40" s="80"/>
      <c r="J40" s="80"/>
    </row>
    <row r="41" spans="2:10" ht="12.75">
      <c r="B41" s="88" t="s">
        <v>144</v>
      </c>
      <c r="C41" s="17">
        <v>7725</v>
      </c>
      <c r="D41" s="17">
        <v>2051</v>
      </c>
      <c r="I41" s="80"/>
      <c r="J41" s="80"/>
    </row>
    <row r="42" spans="2:10" ht="12.75">
      <c r="B42" s="88" t="s">
        <v>145</v>
      </c>
      <c r="C42" s="17">
        <v>-215137</v>
      </c>
      <c r="D42" s="17">
        <v>-203614</v>
      </c>
      <c r="I42" s="80"/>
      <c r="J42" s="80"/>
    </row>
    <row r="43" spans="2:10" ht="13.5" thickBot="1">
      <c r="B43" s="93"/>
      <c r="C43" s="103"/>
      <c r="D43" s="99"/>
      <c r="I43" s="80"/>
      <c r="J43" s="80"/>
    </row>
    <row r="44" spans="2:10" ht="13.5" thickBot="1">
      <c r="B44" s="93" t="s">
        <v>146</v>
      </c>
      <c r="C44" s="104">
        <f>SUM(C39:C43)</f>
        <v>-157226</v>
      </c>
      <c r="D44" s="105">
        <f>SUM(D39:D43)</f>
        <v>-148736</v>
      </c>
      <c r="I44" s="80"/>
      <c r="J44" s="80"/>
    </row>
    <row r="45" spans="2:10" ht="12.75">
      <c r="B45" s="88" t="s">
        <v>141</v>
      </c>
      <c r="C45" s="96"/>
      <c r="D45" s="97"/>
      <c r="I45" s="80"/>
      <c r="J45" s="80"/>
    </row>
    <row r="46" spans="2:10" ht="12.75">
      <c r="B46" s="89" t="s">
        <v>147</v>
      </c>
      <c r="C46" s="96"/>
      <c r="D46" s="97"/>
      <c r="I46" s="80"/>
      <c r="J46" s="80"/>
    </row>
    <row r="47" spans="2:10" ht="12.75">
      <c r="B47" s="88"/>
      <c r="C47" s="102"/>
      <c r="D47" s="90"/>
      <c r="I47" s="80"/>
      <c r="J47" s="80"/>
    </row>
    <row r="48" spans="2:10" ht="12.75">
      <c r="B48" s="88" t="s">
        <v>148</v>
      </c>
      <c r="C48" s="17">
        <v>4475490</v>
      </c>
      <c r="D48" s="17">
        <v>4087912</v>
      </c>
      <c r="I48" s="80"/>
      <c r="J48" s="80"/>
    </row>
    <row r="49" spans="2:10" ht="12.75">
      <c r="B49" s="88" t="s">
        <v>149</v>
      </c>
      <c r="C49" s="17">
        <v>-4892916</v>
      </c>
      <c r="D49" s="17">
        <v>-4575127</v>
      </c>
      <c r="I49" s="80"/>
      <c r="J49" s="80"/>
    </row>
    <row r="50" spans="2:10" ht="13.5" customHeight="1">
      <c r="B50" s="88" t="s">
        <v>150</v>
      </c>
      <c r="C50" s="17">
        <v>-960</v>
      </c>
      <c r="D50" s="17">
        <v>-1244</v>
      </c>
      <c r="I50" s="80"/>
      <c r="J50" s="80"/>
    </row>
    <row r="51" spans="2:10" ht="12.75">
      <c r="B51" s="88" t="s">
        <v>151</v>
      </c>
      <c r="C51" s="17">
        <v>-63292</v>
      </c>
      <c r="D51" s="17">
        <v>-129549</v>
      </c>
      <c r="I51" s="80"/>
      <c r="J51" s="80"/>
    </row>
    <row r="52" spans="2:10" ht="12.75">
      <c r="B52" s="88" t="s">
        <v>152</v>
      </c>
      <c r="C52" s="17">
        <v>-30195</v>
      </c>
      <c r="D52" s="17">
        <v>0</v>
      </c>
      <c r="I52" s="80"/>
      <c r="J52" s="80"/>
    </row>
    <row r="53" spans="2:10" ht="13.5" thickBot="1">
      <c r="B53" s="91"/>
      <c r="C53" s="103"/>
      <c r="D53" s="99"/>
      <c r="I53" s="80"/>
      <c r="J53" s="80"/>
    </row>
    <row r="54" spans="2:10" ht="13.5" thickBot="1">
      <c r="B54" s="93" t="s">
        <v>153</v>
      </c>
      <c r="C54" s="104">
        <f>SUM(C47:C53)</f>
        <v>-511873</v>
      </c>
      <c r="D54" s="105">
        <f>SUM(D47:D53)</f>
        <v>-618008</v>
      </c>
      <c r="I54" s="80"/>
      <c r="J54" s="80"/>
    </row>
    <row r="55" spans="2:10" ht="12.75">
      <c r="B55" s="88"/>
      <c r="C55" s="96"/>
      <c r="D55" s="97"/>
      <c r="I55" s="80"/>
      <c r="J55" s="80"/>
    </row>
    <row r="56" spans="2:10" ht="12.75">
      <c r="B56" s="88" t="s">
        <v>154</v>
      </c>
      <c r="C56" s="106">
        <f>C54+C44+C36</f>
        <v>-42708</v>
      </c>
      <c r="D56" s="107">
        <f>D54+D44+D36</f>
        <v>-118979</v>
      </c>
      <c r="I56" s="80"/>
      <c r="J56" s="80"/>
    </row>
    <row r="57" spans="2:10" ht="12.75">
      <c r="B57" s="88"/>
      <c r="C57" s="96"/>
      <c r="D57" s="107"/>
      <c r="I57" s="80"/>
      <c r="J57" s="80"/>
    </row>
    <row r="58" spans="2:10" ht="12.75">
      <c r="B58" s="88" t="s">
        <v>155</v>
      </c>
      <c r="C58" s="106">
        <v>317681</v>
      </c>
      <c r="D58" s="107">
        <v>616109</v>
      </c>
      <c r="I58" s="80"/>
      <c r="J58" s="80"/>
    </row>
    <row r="59" spans="2:10" ht="13.5" thickBot="1">
      <c r="B59" s="91"/>
      <c r="C59" s="103"/>
      <c r="D59" s="99"/>
      <c r="I59" s="80"/>
      <c r="J59" s="80"/>
    </row>
    <row r="60" spans="2:10" ht="13.5" thickBot="1">
      <c r="B60" s="108" t="s">
        <v>156</v>
      </c>
      <c r="C60" s="109">
        <f>SUM(C56:C59)</f>
        <v>274973</v>
      </c>
      <c r="D60" s="110">
        <f>SUM(D56:D59)</f>
        <v>497130</v>
      </c>
      <c r="I60" s="80"/>
      <c r="J60" s="80"/>
    </row>
    <row r="61" spans="9:10" ht="13.5" thickTop="1">
      <c r="I61" s="80"/>
      <c r="J61" s="80"/>
    </row>
  </sheetData>
  <sheetProtection/>
  <mergeCells count="1">
    <mergeCell ref="B3:B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Konsolide Finansal Tablolar </dc:title>
  <dc:subject/>
  <dc:creator>190711</dc:creator>
  <cp:keywords/>
  <dc:description/>
  <cp:lastModifiedBy>Tuğçe Cengiz</cp:lastModifiedBy>
  <dcterms:created xsi:type="dcterms:W3CDTF">2010-05-11T07:18:44Z</dcterms:created>
  <dcterms:modified xsi:type="dcterms:W3CDTF">2020-06-05T12:35:00Z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2010-01-01T00:00:00Z</vt:lpwstr>
  </property>
  <property fmtid="{D5CDD505-2E9C-101B-9397-08002B2CF9AE}" pid="3" name="Aktif">
    <vt:lpwstr>1</vt:lpwstr>
  </property>
  <property fmtid="{D5CDD505-2E9C-101B-9397-08002B2CF9AE}" pid="4" name="RaporShowCeyrekSonuc">
    <vt:lpwstr>1</vt:lpwstr>
  </property>
  <property fmtid="{D5CDD505-2E9C-101B-9397-08002B2CF9AE}" pid="5" name="RaporShowFinansal">
    <vt:lpwstr>1</vt:lpwstr>
  </property>
  <property fmtid="{D5CDD505-2E9C-101B-9397-08002B2CF9AE}" pid="6" name="RaporShowOzetBilgi">
    <vt:lpwstr>0</vt:lpwstr>
  </property>
  <property fmtid="{D5CDD505-2E9C-101B-9397-08002B2CF9AE}" pid="7" name="RaporShowEvrak">
    <vt:lpwstr>0</vt:lpwstr>
  </property>
  <property fmtid="{D5CDD505-2E9C-101B-9397-08002B2CF9AE}" pid="8" name="RaporYil">
    <vt:lpwstr>2010.00000000000</vt:lpwstr>
  </property>
  <property fmtid="{D5CDD505-2E9C-101B-9397-08002B2CF9AE}" pid="9" name="RaporShowYatirimciSunum">
    <vt:lpwstr>0</vt:lpwstr>
  </property>
  <property fmtid="{D5CDD505-2E9C-101B-9397-08002B2CF9AE}" pid="10" name="RaporDonem">
    <vt:lpwstr>Q1</vt:lpwstr>
  </property>
  <property fmtid="{D5CDD505-2E9C-101B-9397-08002B2CF9AE}" pid="11" name="ShowHome">
    <vt:lpwstr>0</vt:lpwstr>
  </property>
  <property fmtid="{D5CDD505-2E9C-101B-9397-08002B2CF9AE}" pid="12" name="IsSearchable">
    <vt:lpwstr>1.00000000000000</vt:lpwstr>
  </property>
  <property fmtid="{D5CDD505-2E9C-101B-9397-08002B2CF9AE}" pid="13" name="LanguageID">
    <vt:lpwstr>1.00000000000000</vt:lpwstr>
  </property>
  <property fmtid="{D5CDD505-2E9C-101B-9397-08002B2CF9AE}" pid="14" name="SearchCategory">
    <vt:lpwstr>Mail Operasyonel Veriler</vt:lpwstr>
  </property>
  <property fmtid="{D5CDD505-2E9C-101B-9397-08002B2CF9AE}" pid="15" name="display_urn:schemas-microsoft-com:office:office#Editor">
    <vt:lpwstr>Caner Alptekin Aksu</vt:lpwstr>
  </property>
  <property fmtid="{D5CDD505-2E9C-101B-9397-08002B2CF9AE}" pid="16" name="xd_Signature">
    <vt:lpwstr/>
  </property>
  <property fmtid="{D5CDD505-2E9C-101B-9397-08002B2CF9AE}" pid="17" name="Order">
    <vt:lpwstr>75700.0000000000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EndDateTime">
    <vt:lpwstr/>
  </property>
  <property fmtid="{D5CDD505-2E9C-101B-9397-08002B2CF9AE}" pid="23" name="StartDateTime">
    <vt:lpwstr/>
  </property>
  <property fmtid="{D5CDD505-2E9C-101B-9397-08002B2CF9AE}" pid="24" name="OrderNo">
    <vt:lpwstr/>
  </property>
</Properties>
</file>